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9855" activeTab="1"/>
  </bookViews>
  <sheets>
    <sheet name="psal" sheetId="1" r:id="rId1"/>
    <sheet name="variations" sheetId="2" r:id="rId2"/>
    <sheet name="REGRE" sheetId="3" r:id="rId3"/>
    <sheet name="DATA" sheetId="4" r:id="rId4"/>
  </sheets>
  <definedNames>
    <definedName name="ameco7" localSheetId="3">'DATA'!$A$1:$AZ$3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<sst xmlns="http://schemas.openxmlformats.org/spreadsheetml/2006/main" count="56" uniqueCount="44">
  <si>
    <t>Adjusted wage share</t>
  </si>
  <si>
    <t>TCHO</t>
  </si>
  <si>
    <t>PIB</t>
  </si>
  <si>
    <t>prod</t>
  </si>
  <si>
    <t>salr</t>
  </si>
  <si>
    <t>PSAL</t>
  </si>
  <si>
    <t>U</t>
  </si>
  <si>
    <t>LPSAL</t>
  </si>
  <si>
    <t>Lsalr</t>
  </si>
  <si>
    <t>LQ</t>
  </si>
  <si>
    <t>Lprod</t>
  </si>
  <si>
    <t>DLprod</t>
  </si>
  <si>
    <t>RAPPORT DÉTAILLÉ</t>
  </si>
  <si>
    <t>Statistiques de la régression</t>
  </si>
  <si>
    <t>Coefficient de détermination multiple</t>
  </si>
  <si>
    <t>Coefficient de détermination R^2</t>
  </si>
  <si>
    <t>Erreur-type</t>
  </si>
  <si>
    <t>Observations</t>
  </si>
  <si>
    <t>ANALYSE DE VARIANCE</t>
  </si>
  <si>
    <t>Régression</t>
  </si>
  <si>
    <t>Résidus</t>
  </si>
  <si>
    <t>Total</t>
  </si>
  <si>
    <t>Constante</t>
  </si>
  <si>
    <t>Degré de liberté</t>
  </si>
  <si>
    <t>Somme des carrés</t>
  </si>
  <si>
    <t>Moyenne des carrés</t>
  </si>
  <si>
    <t>F</t>
  </si>
  <si>
    <t>Valeur critique de F</t>
  </si>
  <si>
    <t>Coefficients</t>
  </si>
  <si>
    <t>Statistique t</t>
  </si>
  <si>
    <t>Probabilité</t>
  </si>
  <si>
    <t>Limite inférieure pour seuil de confiance = 95%</t>
  </si>
  <si>
    <t>Limite supérieure pour seuil de confiance = 95%</t>
  </si>
  <si>
    <t>Limite inférieure pour seuil de confiance =  95.0%</t>
  </si>
  <si>
    <t>Limite supérieure pour seuil de confiance =  95.0%</t>
  </si>
  <si>
    <t>Variable X 1</t>
  </si>
  <si>
    <t>Variable X 2</t>
  </si>
  <si>
    <t>LPSAL*</t>
  </si>
  <si>
    <t>U*Lprod</t>
  </si>
  <si>
    <t>DLPASAL</t>
  </si>
  <si>
    <t>DLPSAL*</t>
  </si>
  <si>
    <t>PSAL*</t>
  </si>
  <si>
    <t>CU15.3.1.0.0.RWCDV</t>
  </si>
  <si>
    <t>European Union (15 countries)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</si>
</sst>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9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sz val="14.25"/>
      <name val="Lucida Bright"/>
      <family val="1"/>
    </font>
    <font>
      <sz val="12"/>
      <name val="Lucida Bright"/>
      <family val="1"/>
    </font>
    <font>
      <sz val="10.25"/>
      <name val="Arial"/>
      <family val="0"/>
    </font>
    <font>
      <sz val="14"/>
      <name val="Arial"/>
      <family val="2"/>
    </font>
    <font>
      <sz val="14"/>
      <name val="Arial Narrow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3"/>
        </c:manualLayout>
      </c:layout>
      <c:lineChart>
        <c:grouping val="standard"/>
        <c:varyColors val="0"/>
        <c:ser>
          <c:idx val="0"/>
          <c:order val="0"/>
          <c:tx>
            <c:v>Observée</c:v>
          </c:tx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REGRE!$A$3:$A$50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cat>
          <c:val>
            <c:numRef>
              <c:f>REGRE!$Q$3:$Q$50</c:f>
              <c:numCache>
                <c:ptCount val="48"/>
                <c:pt idx="0">
                  <c:v>63.4097519</c:v>
                </c:pt>
                <c:pt idx="1">
                  <c:v>63.71896099999998</c:v>
                </c:pt>
                <c:pt idx="2">
                  <c:v>64.10544349999998</c:v>
                </c:pt>
                <c:pt idx="3">
                  <c:v>63.78379219999998</c:v>
                </c:pt>
                <c:pt idx="4">
                  <c:v>63.6659908</c:v>
                </c:pt>
                <c:pt idx="5">
                  <c:v>63.79489460000002</c:v>
                </c:pt>
                <c:pt idx="6">
                  <c:v>63.458663800000004</c:v>
                </c:pt>
                <c:pt idx="7">
                  <c:v>63.13928240000001</c:v>
                </c:pt>
                <c:pt idx="8">
                  <c:v>62.419562799999994</c:v>
                </c:pt>
                <c:pt idx="9">
                  <c:v>63.39887620000001</c:v>
                </c:pt>
                <c:pt idx="10">
                  <c:v>64.01300000000002</c:v>
                </c:pt>
                <c:pt idx="11">
                  <c:v>64.06124369999999</c:v>
                </c:pt>
                <c:pt idx="12">
                  <c:v>63.95752199999998</c:v>
                </c:pt>
                <c:pt idx="13">
                  <c:v>65.31961689999999</c:v>
                </c:pt>
                <c:pt idx="14">
                  <c:v>67.29984640000002</c:v>
                </c:pt>
                <c:pt idx="15">
                  <c:v>66.5268124</c:v>
                </c:pt>
                <c:pt idx="16">
                  <c:v>66.10065090000002</c:v>
                </c:pt>
                <c:pt idx="17">
                  <c:v>65.79946280000001</c:v>
                </c:pt>
                <c:pt idx="18">
                  <c:v>65.3502229</c:v>
                </c:pt>
                <c:pt idx="19">
                  <c:v>65.84809859999999</c:v>
                </c:pt>
                <c:pt idx="20">
                  <c:v>66.0849675</c:v>
                </c:pt>
                <c:pt idx="21">
                  <c:v>65.11146800000002</c:v>
                </c:pt>
                <c:pt idx="22">
                  <c:v>64.1840598</c:v>
                </c:pt>
                <c:pt idx="23">
                  <c:v>63.242204199999996</c:v>
                </c:pt>
                <c:pt idx="24">
                  <c:v>62.6449963</c:v>
                </c:pt>
                <c:pt idx="25">
                  <c:v>61.96593250000003</c:v>
                </c:pt>
                <c:pt idx="26">
                  <c:v>61.921277799999984</c:v>
                </c:pt>
                <c:pt idx="27">
                  <c:v>61.19645410000002</c:v>
                </c:pt>
                <c:pt idx="28">
                  <c:v>60.74876919999998</c:v>
                </c:pt>
                <c:pt idx="29">
                  <c:v>61.1318575</c:v>
                </c:pt>
                <c:pt idx="30">
                  <c:v>61.828666099999985</c:v>
                </c:pt>
                <c:pt idx="31">
                  <c:v>61.97229330000002</c:v>
                </c:pt>
                <c:pt idx="32">
                  <c:v>61.55825970000002</c:v>
                </c:pt>
                <c:pt idx="33">
                  <c:v>60.15435899999997</c:v>
                </c:pt>
                <c:pt idx="34">
                  <c:v>59.51220310000001</c:v>
                </c:pt>
                <c:pt idx="35">
                  <c:v>59.15551070000002</c:v>
                </c:pt>
                <c:pt idx="36">
                  <c:v>58.70770979999998</c:v>
                </c:pt>
                <c:pt idx="37">
                  <c:v>58.39374679999999</c:v>
                </c:pt>
                <c:pt idx="38">
                  <c:v>58.45240830000001</c:v>
                </c:pt>
                <c:pt idx="39">
                  <c:v>58.6851284</c:v>
                </c:pt>
                <c:pt idx="40">
                  <c:v>58.84945300000002</c:v>
                </c:pt>
                <c:pt idx="41">
                  <c:v>58.63518839999999</c:v>
                </c:pt>
                <c:pt idx="42">
                  <c:v>58.45922460000002</c:v>
                </c:pt>
                <c:pt idx="43">
                  <c:v>57.97193289999999</c:v>
                </c:pt>
                <c:pt idx="44">
                  <c:v>57.675208500000004</c:v>
                </c:pt>
                <c:pt idx="45">
                  <c:v>57.242982</c:v>
                </c:pt>
                <c:pt idx="46">
                  <c:v>56.85473080000001</c:v>
                </c:pt>
                <c:pt idx="47">
                  <c:v>57.04256159999999</c:v>
                </c:pt>
              </c:numCache>
            </c:numRef>
          </c:val>
          <c:smooth val="0"/>
        </c:ser>
        <c:ser>
          <c:idx val="1"/>
          <c:order val="1"/>
          <c:tx>
            <c:v>Estimée</c:v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REGRE!$A$3:$A$50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cat>
          <c:val>
            <c:numRef>
              <c:f>REGRE!$R$3:$R$50</c:f>
              <c:numCache>
                <c:ptCount val="48"/>
                <c:pt idx="0">
                  <c:v>62.9005880752289</c:v>
                </c:pt>
                <c:pt idx="1">
                  <c:v>63.61740712853533</c:v>
                </c:pt>
                <c:pt idx="2">
                  <c:v>63.80809459661169</c:v>
                </c:pt>
                <c:pt idx="3">
                  <c:v>63.76961088575786</c:v>
                </c:pt>
                <c:pt idx="4">
                  <c:v>64.03150797183066</c:v>
                </c:pt>
                <c:pt idx="5">
                  <c:v>63.99645861130641</c:v>
                </c:pt>
                <c:pt idx="6">
                  <c:v>63.835111992415726</c:v>
                </c:pt>
                <c:pt idx="7">
                  <c:v>63.05692859607165</c:v>
                </c:pt>
                <c:pt idx="8">
                  <c:v>62.783471192257984</c:v>
                </c:pt>
                <c:pt idx="9">
                  <c:v>62.52572080818975</c:v>
                </c:pt>
                <c:pt idx="10">
                  <c:v>63.88168554139469</c:v>
                </c:pt>
                <c:pt idx="11">
                  <c:v>63.960898758406486</c:v>
                </c:pt>
                <c:pt idx="12">
                  <c:v>63.99443141239029</c:v>
                </c:pt>
                <c:pt idx="13">
                  <c:v>65.01528459411583</c:v>
                </c:pt>
                <c:pt idx="14">
                  <c:v>66.688520482371</c:v>
                </c:pt>
                <c:pt idx="15">
                  <c:v>66.7587560483036</c:v>
                </c:pt>
                <c:pt idx="16">
                  <c:v>66.8075486757746</c:v>
                </c:pt>
                <c:pt idx="17">
                  <c:v>66.25356782874454</c:v>
                </c:pt>
                <c:pt idx="18">
                  <c:v>65.90677675152233</c:v>
                </c:pt>
                <c:pt idx="19">
                  <c:v>65.9870411215843</c:v>
                </c:pt>
                <c:pt idx="20">
                  <c:v>66.17112686510096</c:v>
                </c:pt>
                <c:pt idx="21">
                  <c:v>65.78876954574997</c:v>
                </c:pt>
                <c:pt idx="22">
                  <c:v>64.5828717581652</c:v>
                </c:pt>
                <c:pt idx="23">
                  <c:v>63.53043501693547</c:v>
                </c:pt>
                <c:pt idx="24">
                  <c:v>62.6420049493609</c:v>
                </c:pt>
                <c:pt idx="25">
                  <c:v>62.04590564794479</c:v>
                </c:pt>
                <c:pt idx="26">
                  <c:v>61.71521910537303</c:v>
                </c:pt>
                <c:pt idx="27">
                  <c:v>61.38111462392045</c:v>
                </c:pt>
                <c:pt idx="28">
                  <c:v>60.95055527050734</c:v>
                </c:pt>
                <c:pt idx="29">
                  <c:v>60.84784158534183</c:v>
                </c:pt>
                <c:pt idx="30">
                  <c:v>61.3037548220746</c:v>
                </c:pt>
                <c:pt idx="31">
                  <c:v>61.11444984243784</c:v>
                </c:pt>
                <c:pt idx="32">
                  <c:v>61.324999014570345</c:v>
                </c:pt>
                <c:pt idx="33">
                  <c:v>60.19616728521797</c:v>
                </c:pt>
                <c:pt idx="34">
                  <c:v>59.321031843945235</c:v>
                </c:pt>
                <c:pt idx="35">
                  <c:v>58.8781825675527</c:v>
                </c:pt>
                <c:pt idx="36">
                  <c:v>58.3971166656306</c:v>
                </c:pt>
                <c:pt idx="37">
                  <c:v>58.26649013182533</c:v>
                </c:pt>
                <c:pt idx="38">
                  <c:v>58.091209070432306</c:v>
                </c:pt>
                <c:pt idx="39">
                  <c:v>58.17246971702961</c:v>
                </c:pt>
                <c:pt idx="40">
                  <c:v>58.98608745030179</c:v>
                </c:pt>
                <c:pt idx="41">
                  <c:v>59.087657325368255</c:v>
                </c:pt>
                <c:pt idx="42">
                  <c:v>58.60082996049363</c:v>
                </c:pt>
                <c:pt idx="43">
                  <c:v>58.11138912901027</c:v>
                </c:pt>
                <c:pt idx="44">
                  <c:v>57.884151280428256</c:v>
                </c:pt>
                <c:pt idx="45">
                  <c:v>57.48060993513583</c:v>
                </c:pt>
                <c:pt idx="46">
                  <c:v>57.29637515808304</c:v>
                </c:pt>
                <c:pt idx="47">
                  <c:v>56.92845058966087</c:v>
                </c:pt>
              </c:numCache>
            </c:numRef>
          </c:val>
          <c:smooth val="0"/>
        </c:ser>
        <c:marker val="1"/>
        <c:axId val="43952656"/>
        <c:axId val="22273425"/>
      </c:lineChart>
      <c:catAx>
        <c:axId val="43952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2273425"/>
        <c:crosses val="autoZero"/>
        <c:auto val="1"/>
        <c:lblOffset val="100"/>
        <c:noMultiLvlLbl val="0"/>
      </c:catAx>
      <c:valAx>
        <c:axId val="22273425"/>
        <c:scaling>
          <c:orientation val="minMax"/>
          <c:max val="68"/>
          <c:min val="5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439526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79325"/>
          <c:w val="0.29325"/>
          <c:h val="0.04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7"/>
          <c:w val="0.99325"/>
          <c:h val="0.964"/>
        </c:manualLayout>
      </c:layout>
      <c:lineChart>
        <c:grouping val="standard"/>
        <c:varyColors val="0"/>
        <c:ser>
          <c:idx val="0"/>
          <c:order val="0"/>
          <c:tx>
            <c:v>Observation</c:v>
          </c:tx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REGRE!$A$3:$A$50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cat>
          <c:val>
            <c:numRef>
              <c:f>REGRE!$M$3:$M$50</c:f>
              <c:numCache>
                <c:ptCount val="48"/>
                <c:pt idx="0">
                  <c:v>0.010025718030033381</c:v>
                </c:pt>
                <c:pt idx="1">
                  <c:v>0.0048645141242067425</c:v>
                </c:pt>
                <c:pt idx="2">
                  <c:v>0.006047103121419539</c:v>
                </c:pt>
                <c:pt idx="3">
                  <c:v>-0.0050301649932604775</c:v>
                </c:pt>
                <c:pt idx="4">
                  <c:v>-0.0018485937092078686</c:v>
                </c:pt>
                <c:pt idx="5">
                  <c:v>0.0020226415898774164</c:v>
                </c:pt>
                <c:pt idx="6">
                  <c:v>-0.005284435055041392</c:v>
                </c:pt>
                <c:pt idx="7">
                  <c:v>-0.005045612305087488</c:v>
                </c:pt>
                <c:pt idx="8">
                  <c:v>-0.011464385192343052</c:v>
                </c:pt>
                <c:pt idx="9">
                  <c:v>0.015567403081258036</c:v>
                </c:pt>
                <c:pt idx="10">
                  <c:v>0.009640051998552224</c:v>
                </c:pt>
                <c:pt idx="11">
                  <c:v>0.0007533708712701426</c:v>
                </c:pt>
                <c:pt idx="12">
                  <c:v>-0.001620414352980326</c:v>
                </c:pt>
                <c:pt idx="13">
                  <c:v>0.021073258861749267</c:v>
                </c:pt>
                <c:pt idx="14">
                  <c:v>0.029865551217477027</c:v>
                </c:pt>
                <c:pt idx="15">
                  <c:v>-0.011552893944180909</c:v>
                </c:pt>
                <c:pt idx="16">
                  <c:v>-0.0064264663755499996</c:v>
                </c:pt>
                <c:pt idx="17">
                  <c:v>-0.004566919846161532</c:v>
                </c:pt>
                <c:pt idx="18">
                  <c:v>-0.006850823235216907</c:v>
                </c:pt>
                <c:pt idx="19">
                  <c:v>0.007589702128155906</c:v>
                </c:pt>
                <c:pt idx="20">
                  <c:v>0.0035907473616285657</c:v>
                </c:pt>
                <c:pt idx="21">
                  <c:v>-0.014840606964333425</c:v>
                </c:pt>
                <c:pt idx="22">
                  <c:v>-0.014345803307146632</c:v>
                </c:pt>
                <c:pt idx="23">
                  <c:v>-0.01478302389097319</c:v>
                </c:pt>
                <c:pt idx="24">
                  <c:v>-0.009488055621780234</c:v>
                </c:pt>
                <c:pt idx="25">
                  <c:v>-0.010899052413053667</c:v>
                </c:pt>
                <c:pt idx="26">
                  <c:v>-0.0007208928480313403</c:v>
                </c:pt>
                <c:pt idx="27">
                  <c:v>-0.011774617076218519</c:v>
                </c:pt>
                <c:pt idx="28">
                  <c:v>-0.00734242636412219</c:v>
                </c:pt>
                <c:pt idx="29">
                  <c:v>0.006286307708362138</c:v>
                </c:pt>
                <c:pt idx="30">
                  <c:v>0.011333980026545731</c:v>
                </c:pt>
                <c:pt idx="31">
                  <c:v>0.0023202932373704854</c:v>
                </c:pt>
                <c:pt idx="32">
                  <c:v>-0.006703364314824434</c:v>
                </c:pt>
                <c:pt idx="33">
                  <c:v>-0.023070129967689645</c:v>
                </c:pt>
                <c:pt idx="34">
                  <c:v>-0.010732522982570991</c:v>
                </c:pt>
                <c:pt idx="35">
                  <c:v>-0.006011634720320735</c:v>
                </c:pt>
                <c:pt idx="36">
                  <c:v>-0.007598690291517052</c:v>
                </c:pt>
                <c:pt idx="37">
                  <c:v>-0.005362251869728496</c:v>
                </c:pt>
                <c:pt idx="38">
                  <c:v>0.0010040810479088336</c:v>
                </c:pt>
                <c:pt idx="39">
                  <c:v>0.003973455695671646</c:v>
                </c:pt>
                <c:pt idx="40">
                  <c:v>0.0027961933434346165</c:v>
                </c:pt>
                <c:pt idx="41">
                  <c:v>-0.0036475378399121183</c:v>
                </c:pt>
                <c:pt idx="42">
                  <c:v>-0.003005505180808221</c:v>
                </c:pt>
                <c:pt idx="43">
                  <c:v>-0.008370517920759823</c:v>
                </c:pt>
                <c:pt idx="44">
                  <c:v>-0.005131558766468203</c:v>
                </c:pt>
                <c:pt idx="45">
                  <c:v>-0.007522369370471793</c:v>
                </c:pt>
                <c:pt idx="46">
                  <c:v>-0.006805617553675702</c:v>
                </c:pt>
                <c:pt idx="47">
                  <c:v>0.0032982517199124928</c:v>
                </c:pt>
              </c:numCache>
            </c:numRef>
          </c:val>
          <c:smooth val="0"/>
        </c:ser>
        <c:ser>
          <c:idx val="1"/>
          <c:order val="1"/>
          <c:tx>
            <c:v>Estimation</c:v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REGRE!$A$3:$A$50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cat>
          <c:val>
            <c:numRef>
              <c:f>REGRE!$N$3:$N$50</c:f>
              <c:numCache>
                <c:ptCount val="48"/>
                <c:pt idx="0">
                  <c:v>0.0019635659882233543</c:v>
                </c:pt>
                <c:pt idx="1">
                  <c:v>0.0032694648152287314</c:v>
                </c:pt>
                <c:pt idx="2">
                  <c:v>0.0013978776614747487</c:v>
                </c:pt>
                <c:pt idx="3">
                  <c:v>-0.005252523847787131</c:v>
                </c:pt>
                <c:pt idx="4">
                  <c:v>0.003876156949128129</c:v>
                </c:pt>
                <c:pt idx="5">
                  <c:v>0.005177224014974252</c:v>
                </c:pt>
                <c:pt idx="6">
                  <c:v>0.000630218470101241</c:v>
                </c:pt>
                <c:pt idx="7">
                  <c:v>-0.00635078327605295</c:v>
                </c:pt>
                <c:pt idx="8">
                  <c:v>-0.005651276589032608</c:v>
                </c:pt>
                <c:pt idx="9">
                  <c:v>0.0016992723641681938</c:v>
                </c:pt>
                <c:pt idx="10">
                  <c:v>0.00758657332282664</c:v>
                </c:pt>
                <c:pt idx="11">
                  <c:v>-0.0008142479830282393</c:v>
                </c:pt>
                <c:pt idx="12">
                  <c:v>-0.001043488211101208</c:v>
                </c:pt>
                <c:pt idx="13">
                  <c:v>0.016403245603682524</c:v>
                </c:pt>
                <c:pt idx="14">
                  <c:v>0.020740428285817403</c:v>
                </c:pt>
                <c:pt idx="15">
                  <c:v>-0.008072488899045712</c:v>
                </c:pt>
                <c:pt idx="16">
                  <c:v>0.004211017900558889</c:v>
                </c:pt>
                <c:pt idx="17">
                  <c:v>0.002310723424673332</c:v>
                </c:pt>
                <c:pt idx="18">
                  <c:v>0.0016295959194667087</c:v>
                </c:pt>
                <c:pt idx="19">
                  <c:v>0.009697525176248433</c:v>
                </c:pt>
                <c:pt idx="20">
                  <c:v>0.0048936646707052394</c:v>
                </c:pt>
                <c:pt idx="21">
                  <c:v>-0.0044921522507446</c:v>
                </c:pt>
                <c:pt idx="22">
                  <c:v>-0.008151460884979112</c:v>
                </c:pt>
                <c:pt idx="23">
                  <c:v>-0.010235807466898854</c:v>
                </c:pt>
                <c:pt idx="24">
                  <c:v>-0.009535807593011375</c:v>
                </c:pt>
                <c:pt idx="25">
                  <c:v>-0.009609285883900257</c:v>
                </c:pt>
                <c:pt idx="26">
                  <c:v>-0.004054194754443784</c:v>
                </c:pt>
                <c:pt idx="27">
                  <c:v>-0.00876165694758484</c:v>
                </c:pt>
                <c:pt idx="28">
                  <c:v>-0.00402628214882424</c:v>
                </c:pt>
                <c:pt idx="29">
                  <c:v>0.001629525800508706</c:v>
                </c:pt>
                <c:pt idx="30">
                  <c:v>0.0028079646397076215</c:v>
                </c:pt>
                <c:pt idx="31">
                  <c:v>-0.011618776484749852</c:v>
                </c:pt>
                <c:pt idx="32">
                  <c:v>-0.010499828829811002</c:v>
                </c:pt>
                <c:pt idx="33">
                  <c:v>-0.022375354661087796</c:v>
                </c:pt>
                <c:pt idx="34">
                  <c:v>-0.013949996967255322</c:v>
                </c:pt>
                <c:pt idx="35">
                  <c:v>-0.010710778415627844</c:v>
                </c:pt>
                <c:pt idx="36">
                  <c:v>-0.012903234468511326</c:v>
                </c:pt>
                <c:pt idx="37">
                  <c:v>-0.007543915853899595</c:v>
                </c:pt>
                <c:pt idx="38">
                  <c:v>-0.005194463226157301</c:v>
                </c:pt>
                <c:pt idx="39">
                  <c:v>-0.004800675899746948</c:v>
                </c:pt>
                <c:pt idx="40">
                  <c:v>0.005115264669719883</c:v>
                </c:pt>
                <c:pt idx="41">
                  <c:v>0.0040395198529724575</c:v>
                </c:pt>
                <c:pt idx="42">
                  <c:v>-0.0005861413748188913</c:v>
                </c:pt>
                <c:pt idx="43">
                  <c:v>-0.005967824860946325</c:v>
                </c:pt>
                <c:pt idx="44">
                  <c:v>-0.0015153565216792092</c:v>
                </c:pt>
                <c:pt idx="45">
                  <c:v>-0.003379746724831257</c:v>
                </c:pt>
                <c:pt idx="46">
                  <c:v>0.0009323111858713009</c:v>
                </c:pt>
                <c:pt idx="47">
                  <c:v>0.0012957943182051665</c:v>
                </c:pt>
              </c:numCache>
            </c:numRef>
          </c:val>
          <c:smooth val="0"/>
        </c:ser>
        <c:marker val="1"/>
        <c:axId val="61625674"/>
        <c:axId val="23002491"/>
      </c:lineChart>
      <c:catAx>
        <c:axId val="61625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/>
            </a:pPr>
          </a:p>
        </c:txPr>
        <c:crossAx val="23002491"/>
        <c:crossesAt val="-0.03"/>
        <c:auto val="1"/>
        <c:lblOffset val="100"/>
        <c:noMultiLvlLbl val="0"/>
      </c:catAx>
      <c:valAx>
        <c:axId val="230024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625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75"/>
          <c:y val="0.7995"/>
          <c:w val="0.318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9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workbookViewId="0" topLeftCell="A1">
      <pane xSplit="1" ySplit="1" topLeftCell="J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" sqref="M3:N50"/>
    </sheetView>
  </sheetViews>
  <sheetFormatPr defaultColWidth="11.421875" defaultRowHeight="12.75"/>
  <cols>
    <col min="15" max="16" width="11.421875" style="3" customWidth="1"/>
    <col min="19" max="19" width="2.421875" style="0" customWidth="1"/>
    <col min="22" max="22" width="2.7109375" style="0" customWidth="1"/>
  </cols>
  <sheetData>
    <row r="1" spans="2:21" s="8" customFormat="1" ht="12.75">
      <c r="B1" s="9" t="s">
        <v>5</v>
      </c>
      <c r="C1" s="9" t="s">
        <v>6</v>
      </c>
      <c r="D1" s="8" t="s">
        <v>4</v>
      </c>
      <c r="E1" s="10" t="s">
        <v>2</v>
      </c>
      <c r="F1" s="8" t="s">
        <v>3</v>
      </c>
      <c r="G1" s="8" t="s">
        <v>7</v>
      </c>
      <c r="H1" s="8" t="s">
        <v>6</v>
      </c>
      <c r="I1" s="8" t="s">
        <v>8</v>
      </c>
      <c r="J1" s="8" t="s">
        <v>9</v>
      </c>
      <c r="K1" s="8" t="s">
        <v>10</v>
      </c>
      <c r="M1" s="8" t="s">
        <v>39</v>
      </c>
      <c r="N1" s="8" t="s">
        <v>40</v>
      </c>
      <c r="O1" s="11" t="s">
        <v>7</v>
      </c>
      <c r="P1" s="11" t="s">
        <v>37</v>
      </c>
      <c r="Q1" s="8" t="s">
        <v>5</v>
      </c>
      <c r="R1" s="8" t="s">
        <v>41</v>
      </c>
      <c r="T1" s="8" t="s">
        <v>38</v>
      </c>
      <c r="U1" s="8" t="s">
        <v>11</v>
      </c>
    </row>
    <row r="2" spans="1:21" ht="12.75">
      <c r="A2">
        <v>1960</v>
      </c>
      <c r="B2" s="1">
        <v>62.7771998</v>
      </c>
      <c r="C2" s="3">
        <v>0.022307591</v>
      </c>
      <c r="D2" s="1">
        <v>38.4988012</v>
      </c>
      <c r="E2" s="2">
        <v>2616.8749095387493</v>
      </c>
      <c r="F2" s="1">
        <v>19.20864</v>
      </c>
      <c r="G2" s="3">
        <v>4.139591947042176</v>
      </c>
      <c r="H2" s="1">
        <v>2.2307591</v>
      </c>
      <c r="I2" s="3">
        <v>3.650627103146614</v>
      </c>
      <c r="J2" s="3">
        <v>7.869736102204981</v>
      </c>
      <c r="K2" s="3">
        <v>2.9553601778141005</v>
      </c>
      <c r="L2" s="3">
        <f>0.01*C2</f>
        <v>0.00022307591</v>
      </c>
      <c r="O2" s="3">
        <v>4.139591947042176</v>
      </c>
      <c r="T2" s="3"/>
      <c r="U2" s="3"/>
    </row>
    <row r="3" spans="1:23" ht="12.75">
      <c r="A3">
        <v>1961</v>
      </c>
      <c r="B3" s="1">
        <v>63.4097519</v>
      </c>
      <c r="C3" s="3">
        <v>0.019868182</v>
      </c>
      <c r="D3" s="1">
        <v>40.5107727</v>
      </c>
      <c r="E3" s="2">
        <v>2752.8655181924646</v>
      </c>
      <c r="F3" s="1">
        <v>20.04805</v>
      </c>
      <c r="G3" s="3">
        <v>4.149617665072209</v>
      </c>
      <c r="H3" s="1">
        <v>1.9868182</v>
      </c>
      <c r="I3" s="3">
        <v>3.7015679313353282</v>
      </c>
      <c r="J3" s="3">
        <v>7.920397654764</v>
      </c>
      <c r="K3" s="3">
        <v>2.998131892164968</v>
      </c>
      <c r="L3" s="3">
        <f aca="true" t="shared" si="0" ref="L3:L50">0.01*C3</f>
        <v>0.00019868182</v>
      </c>
      <c r="M3" s="3">
        <v>0.010025718030033381</v>
      </c>
      <c r="N3" s="3">
        <f>0.03675689-0.094247*T3-0.68220956*U3</f>
        <v>0.0019635659882233543</v>
      </c>
      <c r="O3" s="3">
        <v>4.149617665072209</v>
      </c>
      <c r="P3" s="3">
        <f>+O2+N3</f>
        <v>4.141555513030399</v>
      </c>
      <c r="Q3" s="1">
        <f>EXP(O3)</f>
        <v>63.4097519</v>
      </c>
      <c r="R3" s="1">
        <f>EXP(P3)</f>
        <v>62.9005880752289</v>
      </c>
      <c r="T3" s="3">
        <f>+C3*K3</f>
        <v>0.05956743009353796</v>
      </c>
      <c r="U3" s="3">
        <f>+K3-K2</f>
        <v>0.04277171435086746</v>
      </c>
      <c r="W3" t="s">
        <v>12</v>
      </c>
    </row>
    <row r="4" spans="1:21" ht="13.5" thickBot="1">
      <c r="A4">
        <v>1962</v>
      </c>
      <c r="B4" s="1">
        <v>63.718961</v>
      </c>
      <c r="C4" s="3">
        <v>0.019183341</v>
      </c>
      <c r="D4" s="1">
        <v>42.2500788</v>
      </c>
      <c r="E4" s="2">
        <v>2877.1190710891315</v>
      </c>
      <c r="F4" s="1">
        <v>20.88778</v>
      </c>
      <c r="G4" s="3">
        <v>4.154482179196416</v>
      </c>
      <c r="H4" s="1">
        <v>1.9183341</v>
      </c>
      <c r="I4" s="3">
        <v>3.743606218890201</v>
      </c>
      <c r="J4" s="3">
        <v>7.964544749934999</v>
      </c>
      <c r="K4" s="3">
        <v>3.0391642989782826</v>
      </c>
      <c r="L4" s="3">
        <f t="shared" si="0"/>
        <v>0.00019183341</v>
      </c>
      <c r="M4" s="3">
        <v>0.0048645141242067425</v>
      </c>
      <c r="N4" s="3">
        <f aca="true" t="shared" si="1" ref="N4:N50">0.03675689-0.094247*T4-0.68220956*U4</f>
        <v>0.0032694648152287314</v>
      </c>
      <c r="O4" s="3">
        <v>4.154482179196416</v>
      </c>
      <c r="P4" s="3">
        <f aca="true" t="shared" si="2" ref="P4:P50">+O3+N4</f>
        <v>4.1528871298874375</v>
      </c>
      <c r="Q4" s="1">
        <f aca="true" t="shared" si="3" ref="Q4:Q50">EXP(O4)</f>
        <v>63.71896099999998</v>
      </c>
      <c r="R4" s="1">
        <f aca="true" t="shared" si="4" ref="R4:R50">EXP(P4)</f>
        <v>63.61740712853533</v>
      </c>
      <c r="T4" s="3">
        <f aca="true" t="shared" si="5" ref="T4:T50">+C4*K4</f>
        <v>0.05830132510232634</v>
      </c>
      <c r="U4" s="3">
        <f aca="true" t="shared" si="6" ref="U4:U50">+K4-K3</f>
        <v>0.04103240681331455</v>
      </c>
    </row>
    <row r="5" spans="1:24" ht="12.75">
      <c r="A5">
        <v>1963</v>
      </c>
      <c r="B5" s="1">
        <v>64.1054435</v>
      </c>
      <c r="C5" s="3">
        <v>0.019361820000000002</v>
      </c>
      <c r="D5" s="1">
        <v>44.1979935</v>
      </c>
      <c r="E5" s="2">
        <v>3007.5342664342384</v>
      </c>
      <c r="F5" s="1">
        <v>21.81829</v>
      </c>
      <c r="G5" s="3">
        <v>4.160529282317835</v>
      </c>
      <c r="H5" s="1">
        <v>1.936182</v>
      </c>
      <c r="I5" s="3">
        <v>3.7886793921256245</v>
      </c>
      <c r="J5" s="3">
        <v>8.008875841444521</v>
      </c>
      <c r="K5" s="3">
        <v>3.082748608864662</v>
      </c>
      <c r="L5" s="3">
        <f t="shared" si="0"/>
        <v>0.00019361820000000002</v>
      </c>
      <c r="M5" s="3">
        <v>0.006047103121419539</v>
      </c>
      <c r="N5" s="3">
        <f t="shared" si="1"/>
        <v>0.0013978776614747487</v>
      </c>
      <c r="O5" s="3">
        <v>4.160529282317835</v>
      </c>
      <c r="P5" s="3">
        <f t="shared" si="2"/>
        <v>4.155880056857891</v>
      </c>
      <c r="Q5" s="1">
        <f t="shared" si="3"/>
        <v>64.10544349999998</v>
      </c>
      <c r="R5" s="1">
        <f t="shared" si="4"/>
        <v>63.80809459661169</v>
      </c>
      <c r="T5" s="3">
        <f t="shared" si="5"/>
        <v>0.059687623670087994</v>
      </c>
      <c r="U5" s="3">
        <f t="shared" si="6"/>
        <v>0.04358430988637929</v>
      </c>
      <c r="W5" s="7" t="s">
        <v>13</v>
      </c>
      <c r="X5" s="7"/>
    </row>
    <row r="6" spans="1:24" ht="12.75">
      <c r="A6">
        <v>1964</v>
      </c>
      <c r="B6" s="1">
        <v>63.7837922</v>
      </c>
      <c r="C6" s="3">
        <v>0.018635965</v>
      </c>
      <c r="D6" s="1">
        <v>46.3629983</v>
      </c>
      <c r="E6" s="2">
        <v>3187.459838760882</v>
      </c>
      <c r="F6" s="1">
        <v>23.01745</v>
      </c>
      <c r="G6" s="3">
        <v>4.155499117324575</v>
      </c>
      <c r="H6" s="1">
        <v>1.8635965</v>
      </c>
      <c r="I6" s="3">
        <v>3.836501690668439</v>
      </c>
      <c r="J6" s="3">
        <v>8.066979589782877</v>
      </c>
      <c r="K6" s="3">
        <v>3.136252623917268</v>
      </c>
      <c r="L6" s="3">
        <f t="shared" si="0"/>
        <v>0.00018635965000000001</v>
      </c>
      <c r="M6" s="3">
        <v>-0.0050301649932604775</v>
      </c>
      <c r="N6" s="3">
        <f t="shared" si="1"/>
        <v>-0.005252523847787131</v>
      </c>
      <c r="O6" s="3">
        <v>4.155499117324575</v>
      </c>
      <c r="P6" s="3">
        <f t="shared" si="2"/>
        <v>4.155276758470048</v>
      </c>
      <c r="Q6" s="1">
        <f t="shared" si="3"/>
        <v>63.78379219999998</v>
      </c>
      <c r="R6" s="1">
        <f t="shared" si="4"/>
        <v>63.76961088575786</v>
      </c>
      <c r="T6" s="3">
        <f t="shared" si="5"/>
        <v>0.05844709413048037</v>
      </c>
      <c r="U6" s="3">
        <f t="shared" si="6"/>
        <v>0.053504015052606047</v>
      </c>
      <c r="W6" s="4" t="s">
        <v>14</v>
      </c>
      <c r="X6" s="4">
        <v>0.7995863381598183</v>
      </c>
    </row>
    <row r="7" spans="1:24" ht="12.75">
      <c r="A7">
        <v>1965</v>
      </c>
      <c r="B7" s="1">
        <v>63.6659908</v>
      </c>
      <c r="C7" s="3">
        <v>0.019704271</v>
      </c>
      <c r="D7" s="1">
        <v>48.0812661</v>
      </c>
      <c r="E7" s="2">
        <v>3323.5398369642885</v>
      </c>
      <c r="F7" s="1">
        <v>23.94609</v>
      </c>
      <c r="G7" s="3">
        <v>4.153650523615367</v>
      </c>
      <c r="H7" s="1">
        <v>1.9704271</v>
      </c>
      <c r="I7" s="3">
        <v>3.872892623074915</v>
      </c>
      <c r="J7" s="3">
        <v>8.108785709859111</v>
      </c>
      <c r="K7" s="3">
        <v>3.1758050537441163</v>
      </c>
      <c r="L7" s="3">
        <f t="shared" si="0"/>
        <v>0.00019704270999999998</v>
      </c>
      <c r="M7" s="3">
        <v>-0.0018485937092078686</v>
      </c>
      <c r="N7" s="3">
        <f t="shared" si="1"/>
        <v>0.003876156949128129</v>
      </c>
      <c r="O7" s="3">
        <v>4.153650523615367</v>
      </c>
      <c r="P7" s="3">
        <f t="shared" si="2"/>
        <v>4.159375274273703</v>
      </c>
      <c r="Q7" s="1">
        <f t="shared" si="3"/>
        <v>63.6659908</v>
      </c>
      <c r="R7" s="1">
        <f t="shared" si="4"/>
        <v>64.03150797183066</v>
      </c>
      <c r="T7" s="3">
        <f t="shared" si="5"/>
        <v>0.06257692342214363</v>
      </c>
      <c r="U7" s="3">
        <f t="shared" si="6"/>
        <v>0.03955242982684837</v>
      </c>
      <c r="W7" s="4" t="s">
        <v>15</v>
      </c>
      <c r="X7" s="4">
        <v>0.6393383121718273</v>
      </c>
    </row>
    <row r="8" spans="1:24" ht="12.75">
      <c r="A8">
        <v>1966</v>
      </c>
      <c r="B8" s="1">
        <v>63.7948946</v>
      </c>
      <c r="C8" s="3">
        <v>0.020347591</v>
      </c>
      <c r="D8" s="1">
        <v>49.9246278</v>
      </c>
      <c r="E8" s="2">
        <v>3449.91795078616</v>
      </c>
      <c r="F8" s="1">
        <v>24.85511</v>
      </c>
      <c r="G8" s="3">
        <v>4.155673165205244</v>
      </c>
      <c r="H8" s="1">
        <v>2.0347591</v>
      </c>
      <c r="I8" s="3">
        <v>3.910514424091315</v>
      </c>
      <c r="J8" s="3">
        <v>8.146105727361777</v>
      </c>
      <c r="K8" s="3">
        <v>3.213063365205722</v>
      </c>
      <c r="L8" s="3">
        <f t="shared" si="0"/>
        <v>0.00020347591000000002</v>
      </c>
      <c r="M8" s="3">
        <v>0.0020226415898774164</v>
      </c>
      <c r="N8" s="3">
        <f t="shared" si="1"/>
        <v>0.005177224014974252</v>
      </c>
      <c r="O8" s="3">
        <v>4.155673165205244</v>
      </c>
      <c r="P8" s="3">
        <f t="shared" si="2"/>
        <v>4.158827747630341</v>
      </c>
      <c r="Q8" s="1">
        <f t="shared" si="3"/>
        <v>63.79489460000002</v>
      </c>
      <c r="R8" s="1">
        <f t="shared" si="4"/>
        <v>63.99645861130641</v>
      </c>
      <c r="T8" s="3">
        <f t="shared" si="5"/>
        <v>0.06537809921228967</v>
      </c>
      <c r="U8" s="3">
        <f t="shared" si="6"/>
        <v>0.03725831146160585</v>
      </c>
      <c r="W8" s="4" t="s">
        <v>15</v>
      </c>
      <c r="X8" s="4">
        <v>0.6233089038239086</v>
      </c>
    </row>
    <row r="9" spans="1:24" ht="12.75">
      <c r="A9">
        <v>1967</v>
      </c>
      <c r="B9" s="1">
        <v>63.4586638</v>
      </c>
      <c r="C9" s="3">
        <v>0.025883036</v>
      </c>
      <c r="D9" s="1">
        <v>51.7111865</v>
      </c>
      <c r="E9" s="2">
        <v>3566.3395239512142</v>
      </c>
      <c r="F9" s="1">
        <v>25.9036</v>
      </c>
      <c r="G9" s="3">
        <v>4.150388730150203</v>
      </c>
      <c r="H9" s="1">
        <v>2.5883036</v>
      </c>
      <c r="I9" s="3">
        <v>3.945674131416599</v>
      </c>
      <c r="J9" s="3">
        <v>8.179295005318476</v>
      </c>
      <c r="K9" s="3">
        <v>3.25438195518542</v>
      </c>
      <c r="L9" s="3">
        <f t="shared" si="0"/>
        <v>0.00025883036</v>
      </c>
      <c r="M9" s="3">
        <v>-0.005284435055041392</v>
      </c>
      <c r="N9" s="3">
        <f t="shared" si="1"/>
        <v>0.000630218470101241</v>
      </c>
      <c r="O9" s="3">
        <v>4.150388730150203</v>
      </c>
      <c r="P9" s="3">
        <f t="shared" si="2"/>
        <v>4.156303383675345</v>
      </c>
      <c r="Q9" s="1">
        <f t="shared" si="3"/>
        <v>63.458663800000004</v>
      </c>
      <c r="R9" s="1">
        <f t="shared" si="4"/>
        <v>63.835111992415726</v>
      </c>
      <c r="T9" s="3">
        <f t="shared" si="5"/>
        <v>0.08423328530381462</v>
      </c>
      <c r="U9" s="3">
        <f t="shared" si="6"/>
        <v>0.04131858997969795</v>
      </c>
      <c r="W9" s="4" t="s">
        <v>16</v>
      </c>
      <c r="X9" s="4">
        <v>0.005983250040662434</v>
      </c>
    </row>
    <row r="10" spans="1:24" ht="13.5" thickBot="1">
      <c r="A10">
        <v>1968</v>
      </c>
      <c r="B10" s="1">
        <v>63.1392824</v>
      </c>
      <c r="C10" s="3">
        <v>0.026912519000000003</v>
      </c>
      <c r="D10" s="1">
        <v>54.196243</v>
      </c>
      <c r="E10" s="2">
        <v>3748.753451882036</v>
      </c>
      <c r="F10" s="1">
        <v>27.25621</v>
      </c>
      <c r="G10" s="3">
        <v>4.145343117845115</v>
      </c>
      <c r="H10" s="1">
        <v>2.6912519</v>
      </c>
      <c r="I10" s="3">
        <v>3.992611588699869</v>
      </c>
      <c r="J10" s="3">
        <v>8.229178650871608</v>
      </c>
      <c r="K10" s="3">
        <v>3.305281385054549</v>
      </c>
      <c r="L10" s="3">
        <f t="shared" si="0"/>
        <v>0.00026912519000000005</v>
      </c>
      <c r="M10" s="3">
        <v>-0.005045612305087488</v>
      </c>
      <c r="N10" s="3">
        <f t="shared" si="1"/>
        <v>-0.00635078327605295</v>
      </c>
      <c r="O10" s="3">
        <v>4.145343117845115</v>
      </c>
      <c r="P10" s="3">
        <f t="shared" si="2"/>
        <v>4.14403794687415</v>
      </c>
      <c r="Q10" s="1">
        <f t="shared" si="3"/>
        <v>63.13928240000001</v>
      </c>
      <c r="R10" s="1">
        <f t="shared" si="4"/>
        <v>63.05692859607165</v>
      </c>
      <c r="T10" s="3">
        <f t="shared" si="5"/>
        <v>0.08895344807562687</v>
      </c>
      <c r="U10" s="3">
        <f t="shared" si="6"/>
        <v>0.05089942986912899</v>
      </c>
      <c r="W10" s="5" t="s">
        <v>17</v>
      </c>
      <c r="X10" s="5">
        <v>48</v>
      </c>
    </row>
    <row r="11" spans="1:21" ht="12.75">
      <c r="A11">
        <v>1969</v>
      </c>
      <c r="B11" s="1">
        <v>62.4195628</v>
      </c>
      <c r="C11" s="3">
        <v>0.024161571</v>
      </c>
      <c r="D11" s="1">
        <v>56.3688387</v>
      </c>
      <c r="E11" s="2">
        <v>3979.823359005492</v>
      </c>
      <c r="F11" s="1">
        <v>28.68119</v>
      </c>
      <c r="G11" s="3">
        <v>4.133878732652772</v>
      </c>
      <c r="H11" s="1">
        <v>2.4161571</v>
      </c>
      <c r="I11" s="3">
        <v>4.031916500497557</v>
      </c>
      <c r="J11" s="3">
        <v>8.288992715134142</v>
      </c>
      <c r="K11" s="3">
        <v>3.356241507199786</v>
      </c>
      <c r="L11" s="3">
        <f t="shared" si="0"/>
        <v>0.00024161571</v>
      </c>
      <c r="M11" s="3">
        <v>-0.011464385192343052</v>
      </c>
      <c r="N11" s="3">
        <f t="shared" si="1"/>
        <v>-0.005651276589032608</v>
      </c>
      <c r="O11" s="3">
        <v>4.133878732652772</v>
      </c>
      <c r="P11" s="3">
        <f t="shared" si="2"/>
        <v>4.139691841256083</v>
      </c>
      <c r="Q11" s="1">
        <f t="shared" si="3"/>
        <v>62.419562799999994</v>
      </c>
      <c r="R11" s="1">
        <f t="shared" si="4"/>
        <v>62.783471192257984</v>
      </c>
      <c r="T11" s="3">
        <f t="shared" si="5"/>
        <v>0.08109206746935464</v>
      </c>
      <c r="U11" s="3">
        <f t="shared" si="6"/>
        <v>0.05096012214523693</v>
      </c>
    </row>
    <row r="12" spans="1:23" ht="13.5" thickBot="1">
      <c r="A12">
        <v>1970</v>
      </c>
      <c r="B12" s="1">
        <v>63.3988762</v>
      </c>
      <c r="C12" s="3">
        <v>0.0233945</v>
      </c>
      <c r="D12" s="1">
        <v>59.6580065</v>
      </c>
      <c r="E12" s="2">
        <v>4175.815143768968</v>
      </c>
      <c r="F12" s="1">
        <v>29.86395</v>
      </c>
      <c r="G12" s="3">
        <v>4.14944613573403</v>
      </c>
      <c r="H12" s="1">
        <v>2.33945</v>
      </c>
      <c r="I12" s="3">
        <v>4.088628364180359</v>
      </c>
      <c r="J12" s="3">
        <v>8.337064862243842</v>
      </c>
      <c r="K12" s="3">
        <v>3.396652067354251</v>
      </c>
      <c r="L12" s="3">
        <f t="shared" si="0"/>
        <v>0.000233945</v>
      </c>
      <c r="M12" s="3">
        <v>0.015567403081258036</v>
      </c>
      <c r="N12" s="3">
        <f t="shared" si="1"/>
        <v>0.0016992723641681938</v>
      </c>
      <c r="O12" s="3">
        <v>4.14944613573403</v>
      </c>
      <c r="P12" s="3">
        <f t="shared" si="2"/>
        <v>4.13557800501694</v>
      </c>
      <c r="Q12" s="1">
        <f t="shared" si="3"/>
        <v>63.39887620000001</v>
      </c>
      <c r="R12" s="1">
        <f t="shared" si="4"/>
        <v>62.52572080818975</v>
      </c>
      <c r="T12" s="3">
        <f t="shared" si="5"/>
        <v>0.07946297678971902</v>
      </c>
      <c r="U12" s="3">
        <f t="shared" si="6"/>
        <v>0.04041056015446509</v>
      </c>
      <c r="W12" t="s">
        <v>18</v>
      </c>
    </row>
    <row r="13" spans="1:28" ht="12.75">
      <c r="A13">
        <v>1971</v>
      </c>
      <c r="B13" s="1">
        <v>64.013</v>
      </c>
      <c r="C13" s="3">
        <v>0.025837342</v>
      </c>
      <c r="D13" s="1">
        <v>62.1629515</v>
      </c>
      <c r="E13" s="2">
        <v>4312.900254699708</v>
      </c>
      <c r="F13" s="1">
        <v>30.78962</v>
      </c>
      <c r="G13" s="3">
        <v>4.159086187732583</v>
      </c>
      <c r="H13" s="1">
        <v>2.5837342</v>
      </c>
      <c r="I13" s="3">
        <v>4.129759187235876</v>
      </c>
      <c r="J13" s="3">
        <v>8.369365869716775</v>
      </c>
      <c r="K13" s="3">
        <v>3.427177620190877</v>
      </c>
      <c r="L13" s="3">
        <f t="shared" si="0"/>
        <v>0.00025837342</v>
      </c>
      <c r="M13" s="3">
        <v>0.009640051998552224</v>
      </c>
      <c r="N13" s="3">
        <f t="shared" si="1"/>
        <v>0.00758657332282664</v>
      </c>
      <c r="O13" s="3">
        <v>4.159086187732583</v>
      </c>
      <c r="P13" s="3">
        <f t="shared" si="2"/>
        <v>4.157032709056857</v>
      </c>
      <c r="Q13" s="1">
        <f t="shared" si="3"/>
        <v>64.01300000000002</v>
      </c>
      <c r="R13" s="1">
        <f t="shared" si="4"/>
        <v>63.88168554139469</v>
      </c>
      <c r="T13" s="3">
        <f t="shared" si="5"/>
        <v>0.08854916026761779</v>
      </c>
      <c r="U13" s="3">
        <f t="shared" si="6"/>
        <v>0.030525552836625724</v>
      </c>
      <c r="W13" s="6"/>
      <c r="X13" s="6" t="s">
        <v>23</v>
      </c>
      <c r="Y13" s="6" t="s">
        <v>24</v>
      </c>
      <c r="Z13" s="6" t="s">
        <v>25</v>
      </c>
      <c r="AA13" s="6" t="s">
        <v>26</v>
      </c>
      <c r="AB13" s="6" t="s">
        <v>27</v>
      </c>
    </row>
    <row r="14" spans="1:28" ht="12.75">
      <c r="A14">
        <v>1972</v>
      </c>
      <c r="B14" s="1">
        <v>64.0612437</v>
      </c>
      <c r="C14" s="3">
        <v>0.028406399000000002</v>
      </c>
      <c r="D14" s="1">
        <v>64.8344042</v>
      </c>
      <c r="E14" s="2">
        <v>4503.602464830912</v>
      </c>
      <c r="F14" s="1">
        <v>32.09301</v>
      </c>
      <c r="G14" s="3">
        <v>4.159839558603853</v>
      </c>
      <c r="H14" s="1">
        <v>2.8406399</v>
      </c>
      <c r="I14" s="3">
        <v>4.171836391477634</v>
      </c>
      <c r="J14" s="3">
        <v>8.412632903231186</v>
      </c>
      <c r="K14" s="3">
        <v>3.4686382494141244</v>
      </c>
      <c r="L14" s="3">
        <f t="shared" si="0"/>
        <v>0.00028406399000000004</v>
      </c>
      <c r="M14" s="3">
        <v>0.0007533708712701426</v>
      </c>
      <c r="N14" s="3">
        <f t="shared" si="1"/>
        <v>-0.0008142479830282393</v>
      </c>
      <c r="O14" s="3">
        <v>4.159839558603853</v>
      </c>
      <c r="P14" s="3">
        <f t="shared" si="2"/>
        <v>4.158271939749555</v>
      </c>
      <c r="Q14" s="1">
        <f t="shared" si="3"/>
        <v>64.06124369999999</v>
      </c>
      <c r="R14" s="1">
        <f t="shared" si="4"/>
        <v>63.960898758406486</v>
      </c>
      <c r="T14" s="3">
        <f t="shared" si="5"/>
        <v>0.09853152209951914</v>
      </c>
      <c r="U14" s="3">
        <f t="shared" si="6"/>
        <v>0.04146062922324756</v>
      </c>
      <c r="W14" s="4" t="s">
        <v>19</v>
      </c>
      <c r="X14" s="4">
        <v>2</v>
      </c>
      <c r="Y14" s="4">
        <v>0.00285573259175968</v>
      </c>
      <c r="Z14" s="4">
        <v>0.00142786629587984</v>
      </c>
      <c r="AA14" s="4">
        <v>39.88533439881062</v>
      </c>
      <c r="AB14" s="4">
        <v>1.0833037397402087E-10</v>
      </c>
    </row>
    <row r="15" spans="1:28" ht="12.75">
      <c r="A15">
        <v>1973</v>
      </c>
      <c r="B15" s="1">
        <v>63.957522</v>
      </c>
      <c r="C15" s="3">
        <v>0.026014664</v>
      </c>
      <c r="D15" s="1">
        <v>67.5676471</v>
      </c>
      <c r="E15" s="2">
        <v>4768.931436579974</v>
      </c>
      <c r="F15" s="1">
        <v>33.49604</v>
      </c>
      <c r="G15" s="3">
        <v>4.1582191442508725</v>
      </c>
      <c r="H15" s="1">
        <v>2.6014664</v>
      </c>
      <c r="I15" s="3">
        <v>4.213129275291375</v>
      </c>
      <c r="J15" s="3">
        <v>8.469877541298246</v>
      </c>
      <c r="K15" s="3">
        <v>3.511427222888568</v>
      </c>
      <c r="L15" s="3">
        <f t="shared" si="0"/>
        <v>0.00026014664</v>
      </c>
      <c r="M15" s="3">
        <v>-0.001620414352980326</v>
      </c>
      <c r="N15" s="3">
        <f t="shared" si="1"/>
        <v>-0.001043488211101208</v>
      </c>
      <c r="O15" s="3">
        <v>4.1582191442508725</v>
      </c>
      <c r="P15" s="3">
        <f t="shared" si="2"/>
        <v>4.158796070392752</v>
      </c>
      <c r="Q15" s="1">
        <f t="shared" si="3"/>
        <v>63.95752199999998</v>
      </c>
      <c r="R15" s="1">
        <f t="shared" si="4"/>
        <v>63.99443141239029</v>
      </c>
      <c r="T15" s="3">
        <f t="shared" si="5"/>
        <v>0.0913485993638992</v>
      </c>
      <c r="U15" s="3">
        <f t="shared" si="6"/>
        <v>0.04278897347444355</v>
      </c>
      <c r="W15" s="4" t="s">
        <v>20</v>
      </c>
      <c r="X15" s="4">
        <v>45</v>
      </c>
      <c r="Y15" s="4">
        <v>0.001610967647208916</v>
      </c>
      <c r="Z15" s="4">
        <v>3.5799281049087026E-05</v>
      </c>
      <c r="AA15" s="4"/>
      <c r="AB15" s="4"/>
    </row>
    <row r="16" spans="1:28" ht="13.5" thickBot="1">
      <c r="A16">
        <v>1974</v>
      </c>
      <c r="B16" s="1">
        <v>65.3196169</v>
      </c>
      <c r="C16" s="3">
        <v>0.027102594</v>
      </c>
      <c r="D16" s="1">
        <v>70.149613</v>
      </c>
      <c r="E16" s="2">
        <v>4874.894432431229</v>
      </c>
      <c r="F16" s="1">
        <v>34.05757</v>
      </c>
      <c r="G16" s="3">
        <v>4.179292403112622</v>
      </c>
      <c r="H16" s="1">
        <v>2.7102594</v>
      </c>
      <c r="I16" s="3">
        <v>4.250630289783431</v>
      </c>
      <c r="J16" s="3">
        <v>8.491853728311575</v>
      </c>
      <c r="K16" s="3">
        <v>3.5280523280035405</v>
      </c>
      <c r="L16" s="3">
        <f t="shared" si="0"/>
        <v>0.00027102594</v>
      </c>
      <c r="M16" s="3">
        <v>0.021073258861749267</v>
      </c>
      <c r="N16" s="3">
        <f t="shared" si="1"/>
        <v>0.016403245603682524</v>
      </c>
      <c r="O16" s="3">
        <v>4.179292403112622</v>
      </c>
      <c r="P16" s="3">
        <f t="shared" si="2"/>
        <v>4.174622389854555</v>
      </c>
      <c r="Q16" s="1">
        <f t="shared" si="3"/>
        <v>65.31961689999999</v>
      </c>
      <c r="R16" s="1">
        <f t="shared" si="4"/>
        <v>65.01528459411583</v>
      </c>
      <c r="T16" s="3">
        <f t="shared" si="5"/>
        <v>0.09561936985663479</v>
      </c>
      <c r="U16" s="3">
        <f t="shared" si="6"/>
        <v>0.016625105114972616</v>
      </c>
      <c r="W16" s="5" t="s">
        <v>21</v>
      </c>
      <c r="X16" s="5">
        <v>47</v>
      </c>
      <c r="Y16" s="5">
        <v>0.004466700238968596</v>
      </c>
      <c r="Z16" s="5"/>
      <c r="AA16" s="5"/>
      <c r="AB16" s="5"/>
    </row>
    <row r="17" spans="1:21" ht="13.5" thickBot="1">
      <c r="A17">
        <v>1975</v>
      </c>
      <c r="B17" s="1">
        <v>67.2998464</v>
      </c>
      <c r="C17" s="3">
        <v>0.039155786</v>
      </c>
      <c r="D17" s="1">
        <v>72.6373793</v>
      </c>
      <c r="E17" s="2">
        <v>4853.32036855474</v>
      </c>
      <c r="F17" s="1">
        <v>34.2067</v>
      </c>
      <c r="G17" s="3">
        <v>4.209157954330099</v>
      </c>
      <c r="H17" s="1">
        <v>3.9155786</v>
      </c>
      <c r="I17" s="3">
        <v>4.285479655723712</v>
      </c>
      <c r="J17" s="3">
        <v>8.487418361764728</v>
      </c>
      <c r="K17" s="3">
        <v>3.5324215313141485</v>
      </c>
      <c r="L17" s="3">
        <f t="shared" si="0"/>
        <v>0.00039155786</v>
      </c>
      <c r="M17" s="3">
        <v>0.029865551217477027</v>
      </c>
      <c r="N17" s="3">
        <f t="shared" si="1"/>
        <v>0.020740428285817403</v>
      </c>
      <c r="O17" s="3">
        <v>4.209157954330099</v>
      </c>
      <c r="P17" s="3">
        <f t="shared" si="2"/>
        <v>4.200032831398439</v>
      </c>
      <c r="Q17" s="1">
        <f t="shared" si="3"/>
        <v>67.29984640000002</v>
      </c>
      <c r="R17" s="1">
        <f t="shared" si="4"/>
        <v>66.688520482371</v>
      </c>
      <c r="T17" s="3">
        <f t="shared" si="5"/>
        <v>0.13831474154192908</v>
      </c>
      <c r="U17" s="3">
        <f t="shared" si="6"/>
        <v>0.004369203310607972</v>
      </c>
    </row>
    <row r="18" spans="1:31" ht="12.75">
      <c r="A18">
        <v>1976</v>
      </c>
      <c r="B18" s="1">
        <v>66.5268124</v>
      </c>
      <c r="C18" s="3">
        <v>0.045697564</v>
      </c>
      <c r="D18" s="1">
        <v>75.0582202</v>
      </c>
      <c r="E18" s="2">
        <v>5070.005834071589</v>
      </c>
      <c r="F18" s="1">
        <v>35.71464</v>
      </c>
      <c r="G18" s="3">
        <v>4.197605060385918</v>
      </c>
      <c r="H18" s="1">
        <v>4.5697564</v>
      </c>
      <c r="I18" s="3">
        <v>4.318264081728439</v>
      </c>
      <c r="J18" s="3">
        <v>8.531097247289022</v>
      </c>
      <c r="K18" s="3">
        <v>3.5755606887577303</v>
      </c>
      <c r="L18" s="3">
        <f t="shared" si="0"/>
        <v>0.00045697564</v>
      </c>
      <c r="M18" s="3">
        <v>-0.011552893944180909</v>
      </c>
      <c r="N18" s="3">
        <f t="shared" si="1"/>
        <v>-0.008072488899045712</v>
      </c>
      <c r="O18" s="3">
        <v>4.197605060385918</v>
      </c>
      <c r="P18" s="3">
        <f t="shared" si="2"/>
        <v>4.201085465431053</v>
      </c>
      <c r="Q18" s="1">
        <f t="shared" si="3"/>
        <v>66.5268124</v>
      </c>
      <c r="R18" s="1">
        <f t="shared" si="4"/>
        <v>66.7587560483036</v>
      </c>
      <c r="T18" s="3">
        <f t="shared" si="5"/>
        <v>0.16339441341039046</v>
      </c>
      <c r="U18" s="3">
        <f t="shared" si="6"/>
        <v>0.043139157443581766</v>
      </c>
      <c r="W18" s="6"/>
      <c r="X18" s="6" t="s">
        <v>28</v>
      </c>
      <c r="Y18" s="6" t="s">
        <v>16</v>
      </c>
      <c r="Z18" s="6" t="s">
        <v>29</v>
      </c>
      <c r="AA18" s="6" t="s">
        <v>30</v>
      </c>
      <c r="AB18" s="6" t="s">
        <v>31</v>
      </c>
      <c r="AC18" s="6" t="s">
        <v>32</v>
      </c>
      <c r="AD18" s="6" t="s">
        <v>33</v>
      </c>
      <c r="AE18" s="6" t="s">
        <v>34</v>
      </c>
    </row>
    <row r="19" spans="1:31" ht="12.75">
      <c r="A19">
        <v>1977</v>
      </c>
      <c r="B19" s="1">
        <v>66.1006509</v>
      </c>
      <c r="C19" s="3">
        <v>0.048943158</v>
      </c>
      <c r="D19" s="1">
        <v>76.2952957</v>
      </c>
      <c r="E19" s="2">
        <v>5206.449626953969</v>
      </c>
      <c r="F19" s="1">
        <v>36.55921</v>
      </c>
      <c r="G19" s="3">
        <v>4.191178594010368</v>
      </c>
      <c r="H19" s="1">
        <v>4.8943158</v>
      </c>
      <c r="I19" s="3">
        <v>4.33461128108165</v>
      </c>
      <c r="J19" s="3">
        <v>8.5576534488927</v>
      </c>
      <c r="K19" s="3">
        <v>3.598933138037388</v>
      </c>
      <c r="L19" s="3">
        <f t="shared" si="0"/>
        <v>0.00048943158</v>
      </c>
      <c r="M19" s="3">
        <v>-0.0064264663755499996</v>
      </c>
      <c r="N19" s="3">
        <f t="shared" si="1"/>
        <v>0.004211017900558889</v>
      </c>
      <c r="O19" s="3">
        <v>4.191178594010368</v>
      </c>
      <c r="P19" s="3">
        <f t="shared" si="2"/>
        <v>4.201816078286477</v>
      </c>
      <c r="Q19" s="1">
        <f t="shared" si="3"/>
        <v>66.10065090000002</v>
      </c>
      <c r="R19" s="1">
        <f t="shared" si="4"/>
        <v>66.8075486757746</v>
      </c>
      <c r="T19" s="3">
        <f t="shared" si="5"/>
        <v>0.1761431532063997</v>
      </c>
      <c r="U19" s="3">
        <f t="shared" si="6"/>
        <v>0.023372449279657648</v>
      </c>
      <c r="W19" s="4" t="s">
        <v>22</v>
      </c>
      <c r="X19" s="4">
        <v>0.036756892721416926</v>
      </c>
      <c r="Y19" s="4">
        <v>0.00452968868584586</v>
      </c>
      <c r="Z19" s="4">
        <v>8.114662015575814</v>
      </c>
      <c r="AA19" s="4">
        <v>2.348725512762856E-10</v>
      </c>
      <c r="AB19" s="4">
        <v>0.0276336315228212</v>
      </c>
      <c r="AC19" s="4">
        <v>0.045880153920012656</v>
      </c>
      <c r="AD19" s="4">
        <v>0.0276336315228212</v>
      </c>
      <c r="AE19" s="4">
        <v>0.045880153920012656</v>
      </c>
    </row>
    <row r="20" spans="1:31" ht="12.75">
      <c r="A20">
        <v>1978</v>
      </c>
      <c r="B20" s="1">
        <v>65.7994628</v>
      </c>
      <c r="C20" s="3">
        <v>0.051391855</v>
      </c>
      <c r="D20" s="1">
        <v>77.7593648</v>
      </c>
      <c r="E20" s="2">
        <v>5359.304717511521</v>
      </c>
      <c r="F20" s="1">
        <v>37.47589</v>
      </c>
      <c r="G20" s="3">
        <v>4.186611674164206</v>
      </c>
      <c r="H20" s="1">
        <v>5.1391855</v>
      </c>
      <c r="I20" s="3">
        <v>4.35361899139454</v>
      </c>
      <c r="J20" s="3">
        <v>8.586589528768707</v>
      </c>
      <c r="K20" s="3">
        <v>3.623697792872765</v>
      </c>
      <c r="L20" s="3">
        <f t="shared" si="0"/>
        <v>0.00051391855</v>
      </c>
      <c r="M20" s="3">
        <v>-0.004566919846161532</v>
      </c>
      <c r="N20" s="3">
        <f t="shared" si="1"/>
        <v>0.002310723424673332</v>
      </c>
      <c r="O20" s="3">
        <v>4.186611674164206</v>
      </c>
      <c r="P20" s="3">
        <f t="shared" si="2"/>
        <v>4.193489317435041</v>
      </c>
      <c r="Q20" s="1">
        <f t="shared" si="3"/>
        <v>65.79946280000001</v>
      </c>
      <c r="R20" s="1">
        <f t="shared" si="4"/>
        <v>66.25356782874454</v>
      </c>
      <c r="T20" s="3">
        <f t="shared" si="5"/>
        <v>0.18622855153513718</v>
      </c>
      <c r="U20" s="3">
        <f t="shared" si="6"/>
        <v>0.024764654835377264</v>
      </c>
      <c r="W20" s="4" t="s">
        <v>35</v>
      </c>
      <c r="X20" s="4">
        <v>-0.09424733154449275</v>
      </c>
      <c r="Y20" s="4">
        <v>0.010645664023348383</v>
      </c>
      <c r="Z20" s="4">
        <v>-8.853119104434137</v>
      </c>
      <c r="AA20" s="4">
        <v>2.0452166927713492E-11</v>
      </c>
      <c r="AB20" s="4">
        <v>-0.11568879921554623</v>
      </c>
      <c r="AC20" s="4">
        <v>-0.07280586387343926</v>
      </c>
      <c r="AD20" s="4">
        <v>-0.11568879921554623</v>
      </c>
      <c r="AE20" s="4">
        <v>-0.07280586387343926</v>
      </c>
    </row>
    <row r="21" spans="1:31" ht="13.5" thickBot="1">
      <c r="A21">
        <v>1979</v>
      </c>
      <c r="B21" s="1">
        <v>65.3502229</v>
      </c>
      <c r="C21" s="3">
        <v>0.052768702</v>
      </c>
      <c r="D21" s="1">
        <v>79.0498438</v>
      </c>
      <c r="E21" s="2">
        <v>5554.600095318105</v>
      </c>
      <c r="F21" s="1">
        <v>38.42046</v>
      </c>
      <c r="G21" s="3">
        <v>4.179760850928989</v>
      </c>
      <c r="H21" s="1">
        <v>5.2768702</v>
      </c>
      <c r="I21" s="3">
        <v>4.370078587688949</v>
      </c>
      <c r="J21" s="3">
        <v>8.622381709440578</v>
      </c>
      <c r="K21" s="3">
        <v>3.648590130199501</v>
      </c>
      <c r="L21" s="3">
        <f t="shared" si="0"/>
        <v>0.00052768702</v>
      </c>
      <c r="M21" s="3">
        <v>-0.006850823235216907</v>
      </c>
      <c r="N21" s="3">
        <f t="shared" si="1"/>
        <v>0.0016295959194667087</v>
      </c>
      <c r="O21" s="3">
        <v>4.179760850928989</v>
      </c>
      <c r="P21" s="3">
        <f t="shared" si="2"/>
        <v>4.188241270083673</v>
      </c>
      <c r="Q21" s="1">
        <f t="shared" si="3"/>
        <v>65.3502229</v>
      </c>
      <c r="R21" s="1">
        <f t="shared" si="4"/>
        <v>65.90677675152233</v>
      </c>
      <c r="T21" s="3">
        <f t="shared" si="5"/>
        <v>0.19253136530063866</v>
      </c>
      <c r="U21" s="3">
        <f t="shared" si="6"/>
        <v>0.02489233732673579</v>
      </c>
      <c r="W21" s="5" t="s">
        <v>36</v>
      </c>
      <c r="X21" s="5">
        <v>-0.682209556525265</v>
      </c>
      <c r="Y21" s="5">
        <v>0.09384214085888756</v>
      </c>
      <c r="Z21" s="5">
        <v>-7.269756958668688</v>
      </c>
      <c r="AA21" s="5">
        <v>4.063054410091815E-09</v>
      </c>
      <c r="AB21" s="5">
        <v>-0.8712173276699545</v>
      </c>
      <c r="AC21" s="5">
        <v>-0.4932017853805756</v>
      </c>
      <c r="AD21" s="5">
        <v>-0.8712173276699545</v>
      </c>
      <c r="AE21" s="5">
        <v>-0.4932017853805756</v>
      </c>
    </row>
    <row r="22" spans="1:21" ht="12.75">
      <c r="A22">
        <v>1980</v>
      </c>
      <c r="B22" s="1">
        <v>65.8480986</v>
      </c>
      <c r="C22" s="3">
        <v>0.05764701900000001</v>
      </c>
      <c r="D22" s="1">
        <v>80.3743829</v>
      </c>
      <c r="E22" s="2">
        <v>5633.033188691394</v>
      </c>
      <c r="F22" s="1">
        <v>38.82691</v>
      </c>
      <c r="G22" s="3">
        <v>4.187350553057145</v>
      </c>
      <c r="H22" s="1">
        <v>5.7647019</v>
      </c>
      <c r="I22" s="3">
        <v>4.386695504767812</v>
      </c>
      <c r="J22" s="3">
        <v>8.636403330709665</v>
      </c>
      <c r="K22" s="3">
        <v>3.659113562930957</v>
      </c>
      <c r="L22" s="3">
        <f t="shared" si="0"/>
        <v>0.00057647019</v>
      </c>
      <c r="M22" s="3">
        <v>0.007589702128155906</v>
      </c>
      <c r="N22" s="3">
        <f t="shared" si="1"/>
        <v>0.009697525176248433</v>
      </c>
      <c r="O22" s="3">
        <v>4.187350553057145</v>
      </c>
      <c r="P22" s="3">
        <f t="shared" si="2"/>
        <v>4.189458376105238</v>
      </c>
      <c r="Q22" s="1">
        <f t="shared" si="3"/>
        <v>65.84809859999999</v>
      </c>
      <c r="R22" s="1">
        <f t="shared" si="4"/>
        <v>65.9870411215843</v>
      </c>
      <c r="T22" s="3">
        <f t="shared" si="5"/>
        <v>0.2109369890854386</v>
      </c>
      <c r="U22" s="3">
        <f t="shared" si="6"/>
        <v>0.010523432731456062</v>
      </c>
    </row>
    <row r="23" spans="1:21" ht="12.75">
      <c r="A23">
        <v>1981</v>
      </c>
      <c r="B23" s="1">
        <v>66.0849675</v>
      </c>
      <c r="C23" s="3">
        <v>0.07310293200000001</v>
      </c>
      <c r="D23" s="1">
        <v>81.3814267</v>
      </c>
      <c r="E23" s="2">
        <v>5641.719566211908</v>
      </c>
      <c r="F23" s="1">
        <v>39.20358</v>
      </c>
      <c r="G23" s="3">
        <v>4.190941300418774</v>
      </c>
      <c r="H23" s="1">
        <v>7.3102932</v>
      </c>
      <c r="I23" s="3">
        <v>4.399147073754352</v>
      </c>
      <c r="J23" s="3">
        <v>8.637944185649543</v>
      </c>
      <c r="K23" s="3">
        <v>3.6687680691570153</v>
      </c>
      <c r="L23" s="3">
        <f t="shared" si="0"/>
        <v>0.0007310293200000001</v>
      </c>
      <c r="M23" s="3">
        <v>0.0035907473616285657</v>
      </c>
      <c r="N23" s="3">
        <f t="shared" si="1"/>
        <v>0.0048936646707052394</v>
      </c>
      <c r="O23" s="3">
        <v>4.190941300418774</v>
      </c>
      <c r="P23" s="3">
        <f t="shared" si="2"/>
        <v>4.1922442177278505</v>
      </c>
      <c r="Q23" s="1">
        <f t="shared" si="3"/>
        <v>66.0849675</v>
      </c>
      <c r="R23" s="1">
        <f t="shared" si="4"/>
        <v>66.17112686510096</v>
      </c>
      <c r="T23" s="3">
        <f t="shared" si="5"/>
        <v>0.26819770268335663</v>
      </c>
      <c r="U23" s="3">
        <f t="shared" si="6"/>
        <v>0.009654506226058235</v>
      </c>
    </row>
    <row r="24" spans="1:21" ht="12.75">
      <c r="A24">
        <v>1982</v>
      </c>
      <c r="B24" s="1">
        <v>65.111468</v>
      </c>
      <c r="C24" s="3">
        <v>0.085037825</v>
      </c>
      <c r="D24" s="1">
        <v>81.3955045</v>
      </c>
      <c r="E24" s="2">
        <v>5699.532777180985</v>
      </c>
      <c r="F24" s="1">
        <v>39.88219</v>
      </c>
      <c r="G24" s="3">
        <v>4.1761006934544405</v>
      </c>
      <c r="H24" s="1">
        <v>8.5037825</v>
      </c>
      <c r="I24" s="3">
        <v>4.399320044210685</v>
      </c>
      <c r="J24" s="3">
        <v>8.648139481547389</v>
      </c>
      <c r="K24" s="3">
        <v>3.6859298583301108</v>
      </c>
      <c r="L24" s="3">
        <f t="shared" si="0"/>
        <v>0.00085037825</v>
      </c>
      <c r="M24" s="3">
        <v>-0.014840606964333425</v>
      </c>
      <c r="N24" s="3">
        <f t="shared" si="1"/>
        <v>-0.0044921522507446</v>
      </c>
      <c r="O24" s="3">
        <v>4.1761006934544405</v>
      </c>
      <c r="P24" s="3">
        <f t="shared" si="2"/>
        <v>4.1864491481680295</v>
      </c>
      <c r="Q24" s="1">
        <f t="shared" si="3"/>
        <v>65.11146800000002</v>
      </c>
      <c r="R24" s="1">
        <f t="shared" si="4"/>
        <v>65.78876954574997</v>
      </c>
      <c r="T24" s="3">
        <f t="shared" si="5"/>
        <v>0.31344345825495074</v>
      </c>
      <c r="U24" s="3">
        <f t="shared" si="6"/>
        <v>0.01716178917309552</v>
      </c>
    </row>
    <row r="25" spans="1:21" ht="12.75">
      <c r="A25">
        <v>1983</v>
      </c>
      <c r="B25" s="1">
        <v>64.1840598</v>
      </c>
      <c r="C25" s="3">
        <v>0.086094076</v>
      </c>
      <c r="D25" s="1">
        <v>81.9267146</v>
      </c>
      <c r="E25" s="2">
        <v>5799.992079246058</v>
      </c>
      <c r="F25" s="1">
        <v>40.75829</v>
      </c>
      <c r="G25" s="3">
        <v>4.161754890147294</v>
      </c>
      <c r="H25" s="1">
        <v>8.6094076</v>
      </c>
      <c r="I25" s="3">
        <v>4.405825123264255</v>
      </c>
      <c r="J25" s="3">
        <v>8.665611830886347</v>
      </c>
      <c r="K25" s="3">
        <v>3.7076592545794815</v>
      </c>
      <c r="L25" s="3">
        <f t="shared" si="0"/>
        <v>0.00086094076</v>
      </c>
      <c r="M25" s="3">
        <v>-0.014345803307146632</v>
      </c>
      <c r="N25" s="3">
        <f t="shared" si="1"/>
        <v>-0.008151460884979112</v>
      </c>
      <c r="O25" s="3">
        <v>4.161754890147294</v>
      </c>
      <c r="P25" s="3">
        <f t="shared" si="2"/>
        <v>4.167949232569462</v>
      </c>
      <c r="Q25" s="1">
        <f t="shared" si="3"/>
        <v>64.1840598</v>
      </c>
      <c r="R25" s="1">
        <f t="shared" si="4"/>
        <v>64.5828717581652</v>
      </c>
      <c r="T25" s="3">
        <f t="shared" si="5"/>
        <v>0.31920749764586925</v>
      </c>
      <c r="U25" s="3">
        <f t="shared" si="6"/>
        <v>0.021729396249370758</v>
      </c>
    </row>
    <row r="26" spans="1:21" ht="12.75">
      <c r="A26">
        <v>1984</v>
      </c>
      <c r="B26" s="1">
        <v>63.2422042</v>
      </c>
      <c r="C26" s="3">
        <v>0.09201650600000001</v>
      </c>
      <c r="D26" s="1">
        <v>82.3573302</v>
      </c>
      <c r="E26" s="2">
        <v>5945.132643782638</v>
      </c>
      <c r="F26" s="1">
        <v>41.64317</v>
      </c>
      <c r="G26" s="3">
        <v>4.146971866256321</v>
      </c>
      <c r="H26" s="1">
        <v>9.2016506</v>
      </c>
      <c r="I26" s="3">
        <v>4.411067465412705</v>
      </c>
      <c r="J26" s="3">
        <v>8.690328120698119</v>
      </c>
      <c r="K26" s="3">
        <v>3.7291373695715064</v>
      </c>
      <c r="L26" s="3">
        <f t="shared" si="0"/>
        <v>0.0009201650600000001</v>
      </c>
      <c r="M26" s="3">
        <v>-0.01478302389097319</v>
      </c>
      <c r="N26" s="3">
        <f t="shared" si="1"/>
        <v>-0.010235807466898854</v>
      </c>
      <c r="O26" s="3">
        <v>4.146971866256321</v>
      </c>
      <c r="P26" s="3">
        <f t="shared" si="2"/>
        <v>4.151519082680395</v>
      </c>
      <c r="Q26" s="1">
        <f t="shared" si="3"/>
        <v>63.242204199999996</v>
      </c>
      <c r="R26" s="1">
        <f t="shared" si="4"/>
        <v>63.53043501693547</v>
      </c>
      <c r="T26" s="3">
        <f t="shared" si="5"/>
        <v>0.3431421911420008</v>
      </c>
      <c r="U26" s="3">
        <f t="shared" si="6"/>
        <v>0.0214781149920249</v>
      </c>
    </row>
    <row r="27" spans="1:21" ht="12.75">
      <c r="A27">
        <v>1985</v>
      </c>
      <c r="B27" s="1">
        <v>62.6449963</v>
      </c>
      <c r="C27" s="3">
        <v>0.09402172500000001</v>
      </c>
      <c r="D27" s="1">
        <v>83.0291333</v>
      </c>
      <c r="E27" s="2">
        <v>6095.881882855619</v>
      </c>
      <c r="F27" s="1">
        <v>42.44917</v>
      </c>
      <c r="G27" s="3">
        <v>4.13748381063454</v>
      </c>
      <c r="H27" s="1">
        <v>9.4021725</v>
      </c>
      <c r="I27" s="3">
        <v>4.419191549823698</v>
      </c>
      <c r="J27" s="3">
        <v>8.715368721006783</v>
      </c>
      <c r="K27" s="3">
        <v>3.7483073601516</v>
      </c>
      <c r="L27" s="3">
        <f t="shared" si="0"/>
        <v>0.0009402172500000001</v>
      </c>
      <c r="M27" s="3">
        <v>-0.009488055621780234</v>
      </c>
      <c r="N27" s="3">
        <f t="shared" si="1"/>
        <v>-0.009535807593011375</v>
      </c>
      <c r="O27" s="3">
        <v>4.13748381063454</v>
      </c>
      <c r="P27" s="3">
        <f t="shared" si="2"/>
        <v>4.137436058663309</v>
      </c>
      <c r="Q27" s="1">
        <f t="shared" si="3"/>
        <v>62.6449963</v>
      </c>
      <c r="R27" s="1">
        <f t="shared" si="4"/>
        <v>62.6420049493609</v>
      </c>
      <c r="T27" s="3">
        <f t="shared" si="5"/>
        <v>0.3524223238316498</v>
      </c>
      <c r="U27" s="3">
        <f t="shared" si="6"/>
        <v>0.01916999058009372</v>
      </c>
    </row>
    <row r="28" spans="1:21" ht="12.75">
      <c r="A28">
        <v>1986</v>
      </c>
      <c r="B28" s="1">
        <v>61.9659325</v>
      </c>
      <c r="C28" s="3">
        <v>0.09339453600000001</v>
      </c>
      <c r="D28" s="1">
        <v>83.5940177</v>
      </c>
      <c r="E28" s="2">
        <v>6268.066943827079</v>
      </c>
      <c r="F28" s="1">
        <v>43.27868</v>
      </c>
      <c r="G28" s="3">
        <v>4.126584758221487</v>
      </c>
      <c r="H28" s="1">
        <v>9.3394536</v>
      </c>
      <c r="I28" s="3">
        <v>4.425971958917776</v>
      </c>
      <c r="J28" s="3">
        <v>8.743223283672082</v>
      </c>
      <c r="K28" s="3">
        <v>3.7676601349973344</v>
      </c>
      <c r="L28" s="3">
        <f t="shared" si="0"/>
        <v>0.0009339453600000001</v>
      </c>
      <c r="M28" s="3">
        <v>-0.010899052413053667</v>
      </c>
      <c r="N28" s="3">
        <f t="shared" si="1"/>
        <v>-0.009609285883900257</v>
      </c>
      <c r="O28" s="3">
        <v>4.126584758221487</v>
      </c>
      <c r="P28" s="3">
        <f t="shared" si="2"/>
        <v>4.1278745247506405</v>
      </c>
      <c r="Q28" s="1">
        <f t="shared" si="3"/>
        <v>61.96593250000003</v>
      </c>
      <c r="R28" s="1">
        <f t="shared" si="4"/>
        <v>62.04590564794479</v>
      </c>
      <c r="T28" s="3">
        <f t="shared" si="5"/>
        <v>0.35187887011377345</v>
      </c>
      <c r="U28" s="3">
        <f t="shared" si="6"/>
        <v>0.019352774845734277</v>
      </c>
    </row>
    <row r="29" spans="1:21" ht="12.75">
      <c r="A29">
        <v>1987</v>
      </c>
      <c r="B29" s="1">
        <v>61.9212778</v>
      </c>
      <c r="C29" s="3">
        <v>0.091508559</v>
      </c>
      <c r="D29" s="1">
        <v>84.4534587</v>
      </c>
      <c r="E29" s="2">
        <v>6441.186437416815</v>
      </c>
      <c r="F29" s="1">
        <v>43.80288</v>
      </c>
      <c r="G29" s="3">
        <v>4.125863865373455</v>
      </c>
      <c r="H29" s="1">
        <v>9.1508559</v>
      </c>
      <c r="I29" s="3">
        <v>4.436200598010179</v>
      </c>
      <c r="J29" s="3">
        <v>8.770468031542794</v>
      </c>
      <c r="K29" s="3">
        <v>3.7796995686453965</v>
      </c>
      <c r="L29" s="3">
        <f t="shared" si="0"/>
        <v>0.0009150855900000001</v>
      </c>
      <c r="M29" s="3">
        <v>-0.0007208928480313403</v>
      </c>
      <c r="N29" s="3">
        <f t="shared" si="1"/>
        <v>-0.004054194754443784</v>
      </c>
      <c r="O29" s="3">
        <v>4.125863865373455</v>
      </c>
      <c r="P29" s="3">
        <f t="shared" si="2"/>
        <v>4.122530563467043</v>
      </c>
      <c r="Q29" s="1">
        <f t="shared" si="3"/>
        <v>61.921277799999984</v>
      </c>
      <c r="R29" s="1">
        <f t="shared" si="4"/>
        <v>61.71521910537303</v>
      </c>
      <c r="T29" s="3">
        <f t="shared" si="5"/>
        <v>0.3458748609796618</v>
      </c>
      <c r="U29" s="3">
        <f t="shared" si="6"/>
        <v>0.012039433648062037</v>
      </c>
    </row>
    <row r="30" spans="1:21" ht="12.75">
      <c r="A30">
        <v>1988</v>
      </c>
      <c r="B30" s="1">
        <v>61.1964541</v>
      </c>
      <c r="C30" s="3">
        <v>0.085516751</v>
      </c>
      <c r="D30" s="1">
        <v>85.1078609</v>
      </c>
      <c r="E30" s="2">
        <v>6711.376745490329</v>
      </c>
      <c r="F30" s="1">
        <v>44.76875</v>
      </c>
      <c r="G30" s="3">
        <v>4.114089248297237</v>
      </c>
      <c r="H30" s="1">
        <v>8.5516751</v>
      </c>
      <c r="I30" s="3">
        <v>4.4439194038161896</v>
      </c>
      <c r="J30" s="3">
        <v>8.81155938708504</v>
      </c>
      <c r="K30" s="3">
        <v>3.801510351380624</v>
      </c>
      <c r="L30" s="3">
        <f t="shared" si="0"/>
        <v>0.00085516751</v>
      </c>
      <c r="M30" s="3">
        <v>-0.011774617076218519</v>
      </c>
      <c r="N30" s="3">
        <f t="shared" si="1"/>
        <v>-0.00876165694758484</v>
      </c>
      <c r="O30" s="3">
        <v>4.114089248297237</v>
      </c>
      <c r="P30" s="3">
        <f t="shared" si="2"/>
        <v>4.11710220842587</v>
      </c>
      <c r="Q30" s="1">
        <f t="shared" si="3"/>
        <v>61.19645410000002</v>
      </c>
      <c r="R30" s="1">
        <f t="shared" si="4"/>
        <v>61.38111462392045</v>
      </c>
      <c r="T30" s="3">
        <f t="shared" si="5"/>
        <v>0.32509281414293933</v>
      </c>
      <c r="U30" s="3">
        <f t="shared" si="6"/>
        <v>0.02181078273522763</v>
      </c>
    </row>
    <row r="31" spans="1:21" ht="12.75">
      <c r="A31">
        <v>1989</v>
      </c>
      <c r="B31" s="1">
        <v>60.7487692</v>
      </c>
      <c r="C31" s="3">
        <v>0.07789531400000001</v>
      </c>
      <c r="D31" s="1">
        <v>85.8546798</v>
      </c>
      <c r="E31" s="2">
        <v>6955.494408628506</v>
      </c>
      <c r="F31" s="1">
        <v>45.61249</v>
      </c>
      <c r="G31" s="3">
        <v>4.106746821933115</v>
      </c>
      <c r="H31" s="1">
        <v>7.7895314</v>
      </c>
      <c r="I31" s="3">
        <v>4.452656097214812</v>
      </c>
      <c r="J31" s="3">
        <v>8.84728718862158</v>
      </c>
      <c r="K31" s="3">
        <v>3.8201815825243948</v>
      </c>
      <c r="L31" s="3">
        <f t="shared" si="0"/>
        <v>0.0007789531400000001</v>
      </c>
      <c r="M31" s="3">
        <v>-0.00734242636412219</v>
      </c>
      <c r="N31" s="3">
        <f t="shared" si="1"/>
        <v>-0.00402628214882424</v>
      </c>
      <c r="O31" s="3">
        <v>4.106746821933115</v>
      </c>
      <c r="P31" s="3">
        <f t="shared" si="2"/>
        <v>4.110062966148413</v>
      </c>
      <c r="Q31" s="1">
        <f t="shared" si="3"/>
        <v>60.74876919999998</v>
      </c>
      <c r="R31" s="1">
        <f t="shared" si="4"/>
        <v>60.95055527050734</v>
      </c>
      <c r="T31" s="3">
        <f t="shared" si="5"/>
        <v>0.29757424390775467</v>
      </c>
      <c r="U31" s="3">
        <f t="shared" si="6"/>
        <v>0.018671231143770672</v>
      </c>
    </row>
    <row r="32" spans="1:21" ht="12.75">
      <c r="A32">
        <v>1990</v>
      </c>
      <c r="B32" s="1">
        <v>61.1318575</v>
      </c>
      <c r="C32" s="3">
        <v>0.072586165</v>
      </c>
      <c r="D32" s="1">
        <v>87.4474056</v>
      </c>
      <c r="E32" s="2">
        <v>7160.1995956600795</v>
      </c>
      <c r="F32" s="1">
        <v>46.21172</v>
      </c>
      <c r="G32" s="3">
        <v>4.113033129641477</v>
      </c>
      <c r="H32" s="1">
        <v>7.2586165</v>
      </c>
      <c r="I32" s="3">
        <v>4.471037533786108</v>
      </c>
      <c r="J32" s="3">
        <v>8.876293136054986</v>
      </c>
      <c r="K32" s="3">
        <v>3.83323344557013</v>
      </c>
      <c r="L32" s="3">
        <f t="shared" si="0"/>
        <v>0.00072586165</v>
      </c>
      <c r="M32" s="3">
        <v>0.006286307708362138</v>
      </c>
      <c r="N32" s="3">
        <f t="shared" si="1"/>
        <v>0.001629525800508706</v>
      </c>
      <c r="O32" s="3">
        <v>4.113033129641477</v>
      </c>
      <c r="P32" s="3">
        <f t="shared" si="2"/>
        <v>4.108376347733623</v>
      </c>
      <c r="Q32" s="1">
        <f t="shared" si="3"/>
        <v>61.1318575</v>
      </c>
      <c r="R32" s="1">
        <f t="shared" si="4"/>
        <v>60.84784158534183</v>
      </c>
      <c r="T32" s="3">
        <f t="shared" si="5"/>
        <v>0.278239715363672</v>
      </c>
      <c r="U32" s="3">
        <f t="shared" si="6"/>
        <v>0.013051863045735246</v>
      </c>
    </row>
    <row r="33" spans="1:21" ht="12.75">
      <c r="A33">
        <v>1991</v>
      </c>
      <c r="B33" s="1">
        <v>61.8286661</v>
      </c>
      <c r="C33" s="3">
        <v>0.077</v>
      </c>
      <c r="D33" s="1">
        <v>89.2057868</v>
      </c>
      <c r="E33" s="2">
        <v>7151.57</v>
      </c>
      <c r="F33" s="1">
        <v>46.62449</v>
      </c>
      <c r="G33" s="3">
        <v>4.124367109668023</v>
      </c>
      <c r="H33" s="1">
        <v>7.7</v>
      </c>
      <c r="I33" s="3">
        <v>4.4909459119211705</v>
      </c>
      <c r="J33" s="3">
        <v>8.875087192003383</v>
      </c>
      <c r="K33" s="3">
        <v>3.842125939566354</v>
      </c>
      <c r="L33" s="3">
        <f t="shared" si="0"/>
        <v>0.00077</v>
      </c>
      <c r="M33" s="3">
        <v>0.011333980026545731</v>
      </c>
      <c r="N33" s="3">
        <f t="shared" si="1"/>
        <v>0.0028079646397076215</v>
      </c>
      <c r="O33" s="3">
        <v>4.124367109668023</v>
      </c>
      <c r="P33" s="3">
        <f t="shared" si="2"/>
        <v>4.115841094281184</v>
      </c>
      <c r="Q33" s="1">
        <f t="shared" si="3"/>
        <v>61.828666099999985</v>
      </c>
      <c r="R33" s="1">
        <f t="shared" si="4"/>
        <v>61.3037548220746</v>
      </c>
      <c r="T33" s="3">
        <f t="shared" si="5"/>
        <v>0.29584369734660926</v>
      </c>
      <c r="U33" s="3">
        <f t="shared" si="6"/>
        <v>0.008892493996223827</v>
      </c>
    </row>
    <row r="34" spans="1:21" ht="12.75">
      <c r="A34">
        <v>1992</v>
      </c>
      <c r="B34" s="1">
        <v>61.9722933</v>
      </c>
      <c r="C34" s="3">
        <v>0.084</v>
      </c>
      <c r="D34" s="1">
        <v>91.8651085</v>
      </c>
      <c r="E34" s="2">
        <v>7234.77</v>
      </c>
      <c r="F34" s="1">
        <v>47.85368</v>
      </c>
      <c r="G34" s="3">
        <v>4.126687402905393</v>
      </c>
      <c r="H34" s="1">
        <v>8.4</v>
      </c>
      <c r="I34" s="3">
        <v>4.520321289151934</v>
      </c>
      <c r="J34" s="3">
        <v>8.886653848650116</v>
      </c>
      <c r="K34" s="3">
        <v>3.868148021942816</v>
      </c>
      <c r="L34" s="3">
        <f t="shared" si="0"/>
        <v>0.00084</v>
      </c>
      <c r="M34" s="3">
        <v>0.0023202932373704854</v>
      </c>
      <c r="N34" s="3">
        <f t="shared" si="1"/>
        <v>-0.011618776484749852</v>
      </c>
      <c r="O34" s="3">
        <v>4.126687402905393</v>
      </c>
      <c r="P34" s="3">
        <f t="shared" si="2"/>
        <v>4.112748333183273</v>
      </c>
      <c r="Q34" s="1">
        <f t="shared" si="3"/>
        <v>61.97229330000002</v>
      </c>
      <c r="R34" s="1">
        <f t="shared" si="4"/>
        <v>61.11444984243784</v>
      </c>
      <c r="T34" s="3">
        <f t="shared" si="5"/>
        <v>0.3249244338431966</v>
      </c>
      <c r="U34" s="3">
        <f t="shared" si="6"/>
        <v>0.026022082376462308</v>
      </c>
    </row>
    <row r="35" spans="1:21" ht="12.75">
      <c r="A35">
        <v>1993</v>
      </c>
      <c r="B35" s="1">
        <v>61.5582597</v>
      </c>
      <c r="C35" s="3">
        <v>0.1</v>
      </c>
      <c r="D35" s="1">
        <v>92.6716439</v>
      </c>
      <c r="E35" s="2">
        <v>7209.6</v>
      </c>
      <c r="F35" s="1">
        <v>48.60683</v>
      </c>
      <c r="G35" s="3">
        <v>4.119984038590569</v>
      </c>
      <c r="H35" s="1">
        <v>10</v>
      </c>
      <c r="I35" s="3">
        <v>4.529062534731215</v>
      </c>
      <c r="J35" s="3">
        <v>8.883168750237925</v>
      </c>
      <c r="K35" s="3">
        <v>3.883764056011757</v>
      </c>
      <c r="L35" s="3">
        <f t="shared" si="0"/>
        <v>0.001</v>
      </c>
      <c r="M35" s="3">
        <v>-0.006703364314824434</v>
      </c>
      <c r="N35" s="3">
        <f t="shared" si="1"/>
        <v>-0.010499828829811002</v>
      </c>
      <c r="O35" s="3">
        <v>4.119984038590569</v>
      </c>
      <c r="P35" s="3">
        <f t="shared" si="2"/>
        <v>4.116187574075582</v>
      </c>
      <c r="Q35" s="1">
        <f t="shared" si="3"/>
        <v>61.55825970000002</v>
      </c>
      <c r="R35" s="1">
        <f t="shared" si="4"/>
        <v>61.324999014570345</v>
      </c>
      <c r="T35" s="3">
        <f t="shared" si="5"/>
        <v>0.3883764056011757</v>
      </c>
      <c r="U35" s="3">
        <f t="shared" si="6"/>
        <v>0.015616034068940632</v>
      </c>
    </row>
    <row r="36" spans="1:21" ht="12.75">
      <c r="A36">
        <v>1994</v>
      </c>
      <c r="B36" s="1">
        <v>60.154359</v>
      </c>
      <c r="C36" s="3">
        <v>0.10400000000000001</v>
      </c>
      <c r="D36" s="1">
        <v>93.3456029</v>
      </c>
      <c r="E36" s="2">
        <v>7414.1</v>
      </c>
      <c r="F36" s="1">
        <v>50.10917</v>
      </c>
      <c r="G36" s="3">
        <v>4.096913908622879</v>
      </c>
      <c r="H36" s="1">
        <v>10.4</v>
      </c>
      <c r="I36" s="3">
        <v>4.536308765503936</v>
      </c>
      <c r="J36" s="3">
        <v>8.9111388716154</v>
      </c>
      <c r="K36" s="3">
        <v>3.9142040252742882</v>
      </c>
      <c r="L36" s="3">
        <f t="shared" si="0"/>
        <v>0.0010400000000000001</v>
      </c>
      <c r="M36" s="3">
        <v>-0.023070129967689645</v>
      </c>
      <c r="N36" s="3">
        <f t="shared" si="1"/>
        <v>-0.022375354661087796</v>
      </c>
      <c r="O36" s="3">
        <v>4.096913908622879</v>
      </c>
      <c r="P36" s="3">
        <f t="shared" si="2"/>
        <v>4.097608683929481</v>
      </c>
      <c r="Q36" s="1">
        <f t="shared" si="3"/>
        <v>60.15435899999997</v>
      </c>
      <c r="R36" s="1">
        <f t="shared" si="4"/>
        <v>60.19616728521797</v>
      </c>
      <c r="T36" s="3">
        <f t="shared" si="5"/>
        <v>0.407077218628526</v>
      </c>
      <c r="U36" s="3">
        <f t="shared" si="6"/>
        <v>0.030439969262531452</v>
      </c>
    </row>
    <row r="37" spans="1:21" ht="12.75">
      <c r="A37">
        <v>1995</v>
      </c>
      <c r="B37" s="1">
        <v>59.5122031</v>
      </c>
      <c r="C37" s="3">
        <v>0.1</v>
      </c>
      <c r="D37" s="1">
        <v>94.1045641</v>
      </c>
      <c r="E37" s="2">
        <v>7601.6</v>
      </c>
      <c r="F37" s="1">
        <v>51.12026</v>
      </c>
      <c r="G37" s="3">
        <v>4.086181385640308</v>
      </c>
      <c r="H37" s="1">
        <v>10</v>
      </c>
      <c r="I37" s="3">
        <v>4.5444065480718665</v>
      </c>
      <c r="J37" s="3">
        <v>8.936114030432657</v>
      </c>
      <c r="K37" s="3">
        <v>3.934180896128333</v>
      </c>
      <c r="L37" s="3">
        <f t="shared" si="0"/>
        <v>0.001</v>
      </c>
      <c r="M37" s="3">
        <v>-0.010732522982570991</v>
      </c>
      <c r="N37" s="3">
        <f t="shared" si="1"/>
        <v>-0.013949996967255322</v>
      </c>
      <c r="O37" s="3">
        <v>4.086181385640308</v>
      </c>
      <c r="P37" s="3">
        <f t="shared" si="2"/>
        <v>4.082963911655623</v>
      </c>
      <c r="Q37" s="1">
        <f t="shared" si="3"/>
        <v>59.51220310000001</v>
      </c>
      <c r="R37" s="1">
        <f t="shared" si="4"/>
        <v>59.321031843945235</v>
      </c>
      <c r="T37" s="3">
        <f t="shared" si="5"/>
        <v>0.3934180896128333</v>
      </c>
      <c r="U37" s="3">
        <f t="shared" si="6"/>
        <v>0.019976870854044648</v>
      </c>
    </row>
    <row r="38" spans="1:21" ht="12.75">
      <c r="A38">
        <v>1996</v>
      </c>
      <c r="B38" s="1">
        <v>59.1555107</v>
      </c>
      <c r="C38" s="3">
        <v>0.10099999999999999</v>
      </c>
      <c r="D38" s="1">
        <v>94.9586196</v>
      </c>
      <c r="E38" s="2">
        <v>7729.39</v>
      </c>
      <c r="F38" s="1">
        <v>51.86603</v>
      </c>
      <c r="G38" s="3">
        <v>4.080169750919987</v>
      </c>
      <c r="H38" s="1">
        <v>10.1</v>
      </c>
      <c r="I38" s="3">
        <v>4.553441213548745</v>
      </c>
      <c r="J38" s="3">
        <v>8.95278522514294</v>
      </c>
      <c r="K38" s="3">
        <v>3.948664047936575</v>
      </c>
      <c r="L38" s="3">
        <f t="shared" si="0"/>
        <v>0.00101</v>
      </c>
      <c r="M38" s="3">
        <v>-0.006011634720320735</v>
      </c>
      <c r="N38" s="3">
        <f t="shared" si="1"/>
        <v>-0.010710778415627844</v>
      </c>
      <c r="O38" s="3">
        <v>4.080169750919987</v>
      </c>
      <c r="P38" s="3">
        <f t="shared" si="2"/>
        <v>4.0754706072246805</v>
      </c>
      <c r="Q38" s="1">
        <f t="shared" si="3"/>
        <v>59.15551070000002</v>
      </c>
      <c r="R38" s="1">
        <f t="shared" si="4"/>
        <v>58.8781825675527</v>
      </c>
      <c r="T38" s="3">
        <f t="shared" si="5"/>
        <v>0.39881506884159407</v>
      </c>
      <c r="U38" s="3">
        <f t="shared" si="6"/>
        <v>0.014483151808242223</v>
      </c>
    </row>
    <row r="39" spans="1:21" ht="12.75">
      <c r="A39">
        <v>1997</v>
      </c>
      <c r="B39" s="1">
        <v>58.7077098</v>
      </c>
      <c r="C39" s="3">
        <v>0.098</v>
      </c>
      <c r="D39" s="1">
        <v>95.9053782</v>
      </c>
      <c r="E39" s="2">
        <v>7932.73</v>
      </c>
      <c r="F39" s="1">
        <v>52.86488</v>
      </c>
      <c r="G39" s="3">
        <v>4.07257106062847</v>
      </c>
      <c r="H39" s="1">
        <v>9.8</v>
      </c>
      <c r="I39" s="3">
        <v>4.563362061651617</v>
      </c>
      <c r="J39" s="3">
        <v>8.97875251767931</v>
      </c>
      <c r="K39" s="3">
        <v>3.967739224249066</v>
      </c>
      <c r="L39" s="3">
        <f t="shared" si="0"/>
        <v>0.00098</v>
      </c>
      <c r="M39" s="3">
        <v>-0.007598690291517052</v>
      </c>
      <c r="N39" s="3">
        <f t="shared" si="1"/>
        <v>-0.012903234468511326</v>
      </c>
      <c r="O39" s="3">
        <v>4.07257106062847</v>
      </c>
      <c r="P39" s="3">
        <f t="shared" si="2"/>
        <v>4.067266516451476</v>
      </c>
      <c r="Q39" s="1">
        <f t="shared" si="3"/>
        <v>58.70770979999998</v>
      </c>
      <c r="R39" s="1">
        <f t="shared" si="4"/>
        <v>58.3971166656306</v>
      </c>
      <c r="T39" s="3">
        <f t="shared" si="5"/>
        <v>0.3888384439764085</v>
      </c>
      <c r="U39" s="3">
        <f t="shared" si="6"/>
        <v>0.019075176312490782</v>
      </c>
    </row>
    <row r="40" spans="1:21" ht="12.75">
      <c r="A40">
        <v>1998</v>
      </c>
      <c r="B40" s="1">
        <v>58.3937468</v>
      </c>
      <c r="C40" s="3">
        <v>0.09300000000000001</v>
      </c>
      <c r="D40" s="1">
        <v>96.5934854</v>
      </c>
      <c r="E40" s="2">
        <v>8163.54</v>
      </c>
      <c r="F40" s="1">
        <v>53.59856</v>
      </c>
      <c r="G40" s="3">
        <v>4.067208808758742</v>
      </c>
      <c r="H40" s="1">
        <v>9.3</v>
      </c>
      <c r="I40" s="3">
        <v>4.5705113000209705</v>
      </c>
      <c r="J40" s="3">
        <v>9.007433177413343</v>
      </c>
      <c r="K40" s="3">
        <v>3.981522202044226</v>
      </c>
      <c r="L40" s="3">
        <f t="shared" si="0"/>
        <v>0.0009300000000000002</v>
      </c>
      <c r="M40" s="3">
        <v>-0.005362251869728496</v>
      </c>
      <c r="N40" s="3">
        <f t="shared" si="1"/>
        <v>-0.007543915853899595</v>
      </c>
      <c r="O40" s="3">
        <v>4.067208808758742</v>
      </c>
      <c r="P40" s="3">
        <f t="shared" si="2"/>
        <v>4.065027144774571</v>
      </c>
      <c r="Q40" s="1">
        <f t="shared" si="3"/>
        <v>58.39374679999999</v>
      </c>
      <c r="R40" s="1">
        <f t="shared" si="4"/>
        <v>58.26649013182533</v>
      </c>
      <c r="T40" s="3">
        <f t="shared" si="5"/>
        <v>0.37028156479011304</v>
      </c>
      <c r="U40" s="3">
        <f t="shared" si="6"/>
        <v>0.013782977795159912</v>
      </c>
    </row>
    <row r="41" spans="1:21" ht="12.75">
      <c r="A41">
        <v>1999</v>
      </c>
      <c r="B41" s="1">
        <v>58.4524083</v>
      </c>
      <c r="C41" s="3">
        <v>0.085</v>
      </c>
      <c r="D41" s="1">
        <v>98.0562014</v>
      </c>
      <c r="E41" s="2">
        <v>8411.35</v>
      </c>
      <c r="F41" s="1">
        <v>54.38512</v>
      </c>
      <c r="G41" s="3">
        <v>4.0682128898066505</v>
      </c>
      <c r="H41" s="1">
        <v>8.5</v>
      </c>
      <c r="I41" s="3">
        <v>4.585540797965122</v>
      </c>
      <c r="J41" s="3">
        <v>9.037337263271208</v>
      </c>
      <c r="K41" s="3">
        <v>3.9960905870341397</v>
      </c>
      <c r="L41" s="3">
        <f t="shared" si="0"/>
        <v>0.0008500000000000001</v>
      </c>
      <c r="M41" s="3">
        <v>0.0010040810479088336</v>
      </c>
      <c r="N41" s="3">
        <f t="shared" si="1"/>
        <v>-0.005194463226157301</v>
      </c>
      <c r="O41" s="3">
        <v>4.0682128898066505</v>
      </c>
      <c r="P41" s="3">
        <f t="shared" si="2"/>
        <v>4.062014345532584</v>
      </c>
      <c r="Q41" s="1">
        <f t="shared" si="3"/>
        <v>58.45240830000001</v>
      </c>
      <c r="R41" s="1">
        <f t="shared" si="4"/>
        <v>58.091209070432306</v>
      </c>
      <c r="T41" s="3">
        <f t="shared" si="5"/>
        <v>0.3396676998979019</v>
      </c>
      <c r="U41" s="3">
        <f t="shared" si="6"/>
        <v>0.014568384989913863</v>
      </c>
    </row>
    <row r="42" spans="1:21" ht="12.75">
      <c r="A42">
        <v>2000</v>
      </c>
      <c r="B42" s="1">
        <v>58.6851284</v>
      </c>
      <c r="C42" s="3">
        <v>0.077</v>
      </c>
      <c r="D42" s="1">
        <v>100</v>
      </c>
      <c r="E42" s="2">
        <v>8733.91</v>
      </c>
      <c r="F42" s="1">
        <v>55.38476</v>
      </c>
      <c r="G42" s="3">
        <v>4.072186345502322</v>
      </c>
      <c r="H42" s="1">
        <v>7.7</v>
      </c>
      <c r="I42" s="3">
        <v>4.605170185988092</v>
      </c>
      <c r="J42" s="3">
        <v>9.07496842943551</v>
      </c>
      <c r="K42" s="3">
        <v>4.0143044656562665</v>
      </c>
      <c r="L42" s="3">
        <f t="shared" si="0"/>
        <v>0.00077</v>
      </c>
      <c r="M42" s="3">
        <v>0.003973455695671646</v>
      </c>
      <c r="N42" s="3">
        <f t="shared" si="1"/>
        <v>-0.004800675899746948</v>
      </c>
      <c r="O42" s="3">
        <v>4.072186345502322</v>
      </c>
      <c r="P42" s="3">
        <f t="shared" si="2"/>
        <v>4.063412213906903</v>
      </c>
      <c r="Q42" s="1">
        <f t="shared" si="3"/>
        <v>58.6851284</v>
      </c>
      <c r="R42" s="1">
        <f t="shared" si="4"/>
        <v>58.17246971702961</v>
      </c>
      <c r="T42" s="3">
        <f t="shared" si="5"/>
        <v>0.3091014438555325</v>
      </c>
      <c r="U42" s="3">
        <f t="shared" si="6"/>
        <v>0.018213878622126867</v>
      </c>
    </row>
    <row r="43" spans="1:21" ht="12.75">
      <c r="A43">
        <v>2001</v>
      </c>
      <c r="B43" s="1">
        <v>58.849453</v>
      </c>
      <c r="C43" s="3">
        <v>0.07200000000000001</v>
      </c>
      <c r="D43" s="1">
        <v>100.8680876</v>
      </c>
      <c r="E43" s="2">
        <v>8905.14</v>
      </c>
      <c r="F43" s="1">
        <v>55.7397</v>
      </c>
      <c r="G43" s="3">
        <v>4.074982538845757</v>
      </c>
      <c r="H43" s="1">
        <v>7.2</v>
      </c>
      <c r="I43" s="3">
        <v>4.613813599830808</v>
      </c>
      <c r="J43" s="3">
        <v>9.094383917104953</v>
      </c>
      <c r="K43" s="3">
        <v>4.0206926399079945</v>
      </c>
      <c r="L43" s="3">
        <f t="shared" si="0"/>
        <v>0.00072</v>
      </c>
      <c r="M43" s="3">
        <v>0.0027961933434346165</v>
      </c>
      <c r="N43" s="3">
        <f t="shared" si="1"/>
        <v>0.005115264669719883</v>
      </c>
      <c r="O43" s="3">
        <v>4.074982538845757</v>
      </c>
      <c r="P43" s="3">
        <f t="shared" si="2"/>
        <v>4.077301610172042</v>
      </c>
      <c r="Q43" s="1">
        <f t="shared" si="3"/>
        <v>58.84945300000002</v>
      </c>
      <c r="R43" s="1">
        <f t="shared" si="4"/>
        <v>58.98608745030179</v>
      </c>
      <c r="T43" s="3">
        <f t="shared" si="5"/>
        <v>0.2894898700733756</v>
      </c>
      <c r="U43" s="3">
        <f t="shared" si="6"/>
        <v>0.006388174251727996</v>
      </c>
    </row>
    <row r="44" spans="1:21" ht="12.75">
      <c r="A44">
        <v>2002</v>
      </c>
      <c r="B44" s="1">
        <v>58.6351884</v>
      </c>
      <c r="C44" s="3">
        <v>0.076</v>
      </c>
      <c r="D44" s="1">
        <v>101.0754353</v>
      </c>
      <c r="E44" s="2">
        <v>9002.57</v>
      </c>
      <c r="F44" s="1">
        <v>56.0574</v>
      </c>
      <c r="G44" s="3">
        <v>4.071335001005845</v>
      </c>
      <c r="H44" s="1">
        <v>7.6</v>
      </c>
      <c r="I44" s="3">
        <v>4.615867122220504</v>
      </c>
      <c r="J44" s="3">
        <v>9.105265371110685</v>
      </c>
      <c r="K44" s="3">
        <v>4.026376165781337</v>
      </c>
      <c r="L44" s="3">
        <f t="shared" si="0"/>
        <v>0.00076</v>
      </c>
      <c r="M44" s="3">
        <v>-0.0036475378399121183</v>
      </c>
      <c r="N44" s="3">
        <f t="shared" si="1"/>
        <v>0.0040395198529724575</v>
      </c>
      <c r="O44" s="3">
        <v>4.071335001005845</v>
      </c>
      <c r="P44" s="3">
        <f t="shared" si="2"/>
        <v>4.07902205869873</v>
      </c>
      <c r="Q44" s="1">
        <f t="shared" si="3"/>
        <v>58.63518839999999</v>
      </c>
      <c r="R44" s="1">
        <f t="shared" si="4"/>
        <v>59.087657325368255</v>
      </c>
      <c r="T44" s="3">
        <f t="shared" si="5"/>
        <v>0.3060045885993816</v>
      </c>
      <c r="U44" s="3">
        <f t="shared" si="6"/>
        <v>0.005683525873342532</v>
      </c>
    </row>
    <row r="45" spans="1:21" ht="12.75">
      <c r="A45">
        <v>2003</v>
      </c>
      <c r="B45" s="1">
        <v>58.4592246</v>
      </c>
      <c r="C45" s="3">
        <v>0.08</v>
      </c>
      <c r="D45" s="1">
        <v>102.0228934</v>
      </c>
      <c r="E45" s="2">
        <v>9107.49</v>
      </c>
      <c r="F45" s="1">
        <v>56.62798</v>
      </c>
      <c r="G45" s="3">
        <v>4.0683294958250364</v>
      </c>
      <c r="H45" s="1">
        <v>8</v>
      </c>
      <c r="I45" s="3">
        <v>4.625197233198278</v>
      </c>
      <c r="J45" s="3">
        <v>9.11685243088596</v>
      </c>
      <c r="K45" s="3">
        <v>4.036503209350017</v>
      </c>
      <c r="L45" s="3">
        <f t="shared" si="0"/>
        <v>0.0008</v>
      </c>
      <c r="M45" s="3">
        <v>-0.003005505180808221</v>
      </c>
      <c r="N45" s="3">
        <f t="shared" si="1"/>
        <v>-0.0005861413748188913</v>
      </c>
      <c r="O45" s="3">
        <v>4.0683294958250364</v>
      </c>
      <c r="P45" s="3">
        <f t="shared" si="2"/>
        <v>4.070748859631026</v>
      </c>
      <c r="Q45" s="1">
        <f t="shared" si="3"/>
        <v>58.45922460000002</v>
      </c>
      <c r="R45" s="1">
        <f t="shared" si="4"/>
        <v>58.60082996049363</v>
      </c>
      <c r="T45" s="3">
        <f t="shared" si="5"/>
        <v>0.32292025674800134</v>
      </c>
      <c r="U45" s="3">
        <f t="shared" si="6"/>
        <v>0.010127043568679994</v>
      </c>
    </row>
    <row r="46" spans="1:21" ht="12.75">
      <c r="A46">
        <v>2004</v>
      </c>
      <c r="B46" s="1">
        <v>57.9719329</v>
      </c>
      <c r="C46" s="3">
        <v>0.081</v>
      </c>
      <c r="D46" s="1">
        <v>102.9119271</v>
      </c>
      <c r="E46" s="2">
        <v>9315.77</v>
      </c>
      <c r="F46" s="1">
        <v>57.61414</v>
      </c>
      <c r="G46" s="3">
        <v>4.059958977904277</v>
      </c>
      <c r="H46" s="1">
        <v>8.1</v>
      </c>
      <c r="I46" s="3">
        <v>4.633873545743994</v>
      </c>
      <c r="J46" s="3">
        <v>9.139463941991862</v>
      </c>
      <c r="K46" s="3">
        <v>4.053768023686172</v>
      </c>
      <c r="L46" s="3">
        <f t="shared" si="0"/>
        <v>0.0008100000000000001</v>
      </c>
      <c r="M46" s="3">
        <v>-0.008370517920759823</v>
      </c>
      <c r="N46" s="3">
        <f t="shared" si="1"/>
        <v>-0.005967824860946325</v>
      </c>
      <c r="O46" s="3">
        <v>4.059958977904277</v>
      </c>
      <c r="P46" s="3">
        <f t="shared" si="2"/>
        <v>4.06236167096409</v>
      </c>
      <c r="Q46" s="1">
        <f t="shared" si="3"/>
        <v>57.97193289999999</v>
      </c>
      <c r="R46" s="1">
        <f t="shared" si="4"/>
        <v>58.11138912901027</v>
      </c>
      <c r="T46" s="3">
        <f t="shared" si="5"/>
        <v>0.3283552099185799</v>
      </c>
      <c r="U46" s="3">
        <f t="shared" si="6"/>
        <v>0.0172648143361549</v>
      </c>
    </row>
    <row r="47" spans="1:21" ht="12.75">
      <c r="A47">
        <v>2005</v>
      </c>
      <c r="B47" s="1">
        <v>57.6752085</v>
      </c>
      <c r="C47" s="3">
        <v>0.08199999999999999</v>
      </c>
      <c r="D47" s="1">
        <v>103.5199451</v>
      </c>
      <c r="E47" s="2">
        <v>9466.97</v>
      </c>
      <c r="F47" s="1">
        <v>58.19691</v>
      </c>
      <c r="G47" s="3">
        <v>4.054827419137808</v>
      </c>
      <c r="H47" s="1">
        <v>8.2</v>
      </c>
      <c r="I47" s="3">
        <v>4.639764300420147</v>
      </c>
      <c r="J47" s="3">
        <v>9.155564177221367</v>
      </c>
      <c r="K47" s="3">
        <v>4.063832260544415</v>
      </c>
      <c r="L47" s="3">
        <f t="shared" si="0"/>
        <v>0.0008199999999999999</v>
      </c>
      <c r="M47" s="3">
        <v>-0.005131558766468203</v>
      </c>
      <c r="N47" s="3">
        <f t="shared" si="1"/>
        <v>-0.0015153565216792092</v>
      </c>
      <c r="O47" s="3">
        <v>4.054827419137808</v>
      </c>
      <c r="P47" s="3">
        <f t="shared" si="2"/>
        <v>4.058443621382597</v>
      </c>
      <c r="Q47" s="1">
        <f t="shared" si="3"/>
        <v>57.675208500000004</v>
      </c>
      <c r="R47" s="1">
        <f t="shared" si="4"/>
        <v>57.884151280428256</v>
      </c>
      <c r="T47" s="3">
        <f t="shared" si="5"/>
        <v>0.33323424536464197</v>
      </c>
      <c r="U47" s="3">
        <f t="shared" si="6"/>
        <v>0.010064236858243092</v>
      </c>
    </row>
    <row r="48" spans="1:21" ht="12.75">
      <c r="A48">
        <v>2006</v>
      </c>
      <c r="B48" s="1">
        <v>57.242982</v>
      </c>
      <c r="C48" s="3">
        <v>0.077</v>
      </c>
      <c r="D48" s="1">
        <v>104.4311473</v>
      </c>
      <c r="E48" s="2">
        <v>9734.46</v>
      </c>
      <c r="F48" s="1">
        <v>59.10244</v>
      </c>
      <c r="G48" s="3">
        <v>4.047305049767337</v>
      </c>
      <c r="H48" s="1">
        <v>7.7</v>
      </c>
      <c r="I48" s="3">
        <v>4.648527976737725</v>
      </c>
      <c r="J48" s="3">
        <v>9.18342744631401</v>
      </c>
      <c r="K48" s="3">
        <v>4.079272209515818</v>
      </c>
      <c r="L48" s="3">
        <f t="shared" si="0"/>
        <v>0.00077</v>
      </c>
      <c r="M48" s="3">
        <v>-0.007522369370471793</v>
      </c>
      <c r="N48" s="3">
        <f t="shared" si="1"/>
        <v>-0.003379746724831257</v>
      </c>
      <c r="O48" s="3">
        <v>4.047305049767337</v>
      </c>
      <c r="P48" s="3">
        <f t="shared" si="2"/>
        <v>4.051447672412977</v>
      </c>
      <c r="Q48" s="1">
        <f t="shared" si="3"/>
        <v>57.242982</v>
      </c>
      <c r="R48" s="1">
        <f t="shared" si="4"/>
        <v>57.48060993513583</v>
      </c>
      <c r="T48" s="3">
        <f t="shared" si="5"/>
        <v>0.31410396013271796</v>
      </c>
      <c r="U48" s="3">
        <f t="shared" si="6"/>
        <v>0.01543994897140255</v>
      </c>
    </row>
    <row r="49" spans="1:21" ht="12.75">
      <c r="A49">
        <v>2007</v>
      </c>
      <c r="B49" s="1">
        <v>56.8547308</v>
      </c>
      <c r="C49" s="3">
        <v>0.069</v>
      </c>
      <c r="D49" s="1">
        <v>104.8530206</v>
      </c>
      <c r="E49" s="2">
        <v>9997.82</v>
      </c>
      <c r="F49" s="1">
        <v>59.90567</v>
      </c>
      <c r="G49" s="3">
        <v>4.040499432213661</v>
      </c>
      <c r="H49" s="1">
        <v>6.9</v>
      </c>
      <c r="I49" s="3">
        <v>4.652559565707404</v>
      </c>
      <c r="J49" s="3">
        <v>9.210122348210728</v>
      </c>
      <c r="K49" s="3">
        <v>4.092771158404578</v>
      </c>
      <c r="L49" s="3">
        <f t="shared" si="0"/>
        <v>0.0006900000000000001</v>
      </c>
      <c r="M49" s="3">
        <v>-0.006805617553675702</v>
      </c>
      <c r="N49" s="3">
        <f t="shared" si="1"/>
        <v>0.0009323111858713009</v>
      </c>
      <c r="O49" s="3">
        <v>4.040499432213661</v>
      </c>
      <c r="P49" s="3">
        <f t="shared" si="2"/>
        <v>4.048237360953208</v>
      </c>
      <c r="Q49" s="1">
        <f t="shared" si="3"/>
        <v>56.85473080000001</v>
      </c>
      <c r="R49" s="1">
        <f t="shared" si="4"/>
        <v>57.29637515808304</v>
      </c>
      <c r="T49" s="3">
        <f t="shared" si="5"/>
        <v>0.2824012099299159</v>
      </c>
      <c r="U49" s="3">
        <f t="shared" si="6"/>
        <v>0.013498948888760687</v>
      </c>
    </row>
    <row r="50" spans="1:21" ht="12.75">
      <c r="A50">
        <v>2008</v>
      </c>
      <c r="B50" s="1">
        <v>57.0425616</v>
      </c>
      <c r="C50" s="3">
        <v>0.068</v>
      </c>
      <c r="D50" s="1">
        <v>106.1047531</v>
      </c>
      <c r="E50" s="2">
        <v>10220.96</v>
      </c>
      <c r="F50" s="1">
        <v>60.71415</v>
      </c>
      <c r="G50" s="3">
        <v>4.043797683933573</v>
      </c>
      <c r="H50" s="1">
        <v>6.8</v>
      </c>
      <c r="I50" s="3">
        <v>4.664426842920011</v>
      </c>
      <c r="J50" s="3">
        <v>9.232195792810021</v>
      </c>
      <c r="K50" s="3">
        <v>4.1061767845724875</v>
      </c>
      <c r="L50" s="3">
        <f t="shared" si="0"/>
        <v>0.00068</v>
      </c>
      <c r="M50" s="3">
        <v>0.0032982517199124928</v>
      </c>
      <c r="N50" s="3">
        <f t="shared" si="1"/>
        <v>0.0012957943182051665</v>
      </c>
      <c r="O50" s="3">
        <v>4.043797683933573</v>
      </c>
      <c r="P50" s="3">
        <f t="shared" si="2"/>
        <v>4.041795226531866</v>
      </c>
      <c r="Q50" s="1">
        <f t="shared" si="3"/>
        <v>57.04256159999999</v>
      </c>
      <c r="R50" s="1">
        <f t="shared" si="4"/>
        <v>56.92845058966087</v>
      </c>
      <c r="T50" s="3">
        <f t="shared" si="5"/>
        <v>0.27922002135092916</v>
      </c>
      <c r="U50" s="3">
        <f t="shared" si="6"/>
        <v>0.01340562616790919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"/>
  <sheetViews>
    <sheetView workbookViewId="0" topLeftCell="A1">
      <selection activeCell="C8" sqref="C8:H8"/>
    </sheetView>
  </sheetViews>
  <sheetFormatPr defaultColWidth="11.421875" defaultRowHeight="12.75"/>
  <cols>
    <col min="1" max="1" width="34.28125" style="0" bestFit="1" customWidth="1"/>
    <col min="2" max="2" width="20.7109375" style="0" customWidth="1"/>
    <col min="3" max="51" width="12.00390625" style="0" bestFit="1" customWidth="1"/>
  </cols>
  <sheetData>
    <row r="1" spans="1:51" ht="12.75">
      <c r="A1" t="s">
        <v>0</v>
      </c>
      <c r="C1">
        <v>1960</v>
      </c>
      <c r="D1">
        <v>1961</v>
      </c>
      <c r="E1">
        <v>1962</v>
      </c>
      <c r="F1">
        <v>1963</v>
      </c>
      <c r="G1">
        <v>1964</v>
      </c>
      <c r="H1">
        <v>1965</v>
      </c>
      <c r="I1">
        <v>1966</v>
      </c>
      <c r="J1">
        <v>1967</v>
      </c>
      <c r="K1">
        <v>1968</v>
      </c>
      <c r="L1">
        <v>1969</v>
      </c>
      <c r="M1">
        <v>1970</v>
      </c>
      <c r="N1">
        <v>1971</v>
      </c>
      <c r="O1">
        <v>1972</v>
      </c>
      <c r="P1">
        <v>1973</v>
      </c>
      <c r="Q1">
        <v>1974</v>
      </c>
      <c r="R1">
        <v>1975</v>
      </c>
      <c r="S1">
        <v>1976</v>
      </c>
      <c r="T1">
        <v>1977</v>
      </c>
      <c r="U1">
        <v>1978</v>
      </c>
      <c r="V1">
        <v>1979</v>
      </c>
      <c r="W1">
        <v>1980</v>
      </c>
      <c r="X1">
        <v>1981</v>
      </c>
      <c r="Y1">
        <v>1982</v>
      </c>
      <c r="Z1">
        <v>1983</v>
      </c>
      <c r="AA1">
        <v>1984</v>
      </c>
      <c r="AB1">
        <v>1985</v>
      </c>
      <c r="AC1">
        <v>1986</v>
      </c>
      <c r="AD1">
        <v>1987</v>
      </c>
      <c r="AE1">
        <v>1988</v>
      </c>
      <c r="AF1">
        <v>1989</v>
      </c>
      <c r="AG1">
        <v>1990</v>
      </c>
      <c r="AH1">
        <v>1991</v>
      </c>
      <c r="AI1">
        <v>1992</v>
      </c>
      <c r="AJ1">
        <v>1993</v>
      </c>
      <c r="AK1">
        <v>1994</v>
      </c>
      <c r="AL1">
        <v>1995</v>
      </c>
      <c r="AM1">
        <v>1996</v>
      </c>
      <c r="AN1">
        <v>1997</v>
      </c>
      <c r="AO1">
        <v>1998</v>
      </c>
      <c r="AP1">
        <v>1999</v>
      </c>
      <c r="AQ1">
        <v>2000</v>
      </c>
      <c r="AR1">
        <v>2001</v>
      </c>
      <c r="AS1">
        <v>2002</v>
      </c>
      <c r="AT1">
        <v>2003</v>
      </c>
      <c r="AU1">
        <v>2004</v>
      </c>
      <c r="AV1">
        <v>2005</v>
      </c>
      <c r="AW1">
        <v>2006</v>
      </c>
      <c r="AX1">
        <v>2007</v>
      </c>
      <c r="AY1">
        <v>2008</v>
      </c>
    </row>
    <row r="2" spans="1:51" s="1" customFormat="1" ht="12.75">
      <c r="A2" s="1" t="s">
        <v>43</v>
      </c>
      <c r="B2" s="1" t="s">
        <v>5</v>
      </c>
      <c r="C2" s="1">
        <v>62.7771998</v>
      </c>
      <c r="D2" s="1">
        <v>63.4097519</v>
      </c>
      <c r="E2" s="1">
        <v>63.718961</v>
      </c>
      <c r="F2" s="1">
        <v>64.1054435</v>
      </c>
      <c r="G2" s="1">
        <v>63.7837922</v>
      </c>
      <c r="H2" s="1">
        <v>63.6659908</v>
      </c>
      <c r="I2" s="1">
        <v>63.7948946</v>
      </c>
      <c r="J2" s="1">
        <v>63.4586638</v>
      </c>
      <c r="K2" s="1">
        <v>63.1392824</v>
      </c>
      <c r="L2" s="1">
        <v>62.4195628</v>
      </c>
      <c r="M2" s="1">
        <v>63.3988762</v>
      </c>
      <c r="N2" s="1">
        <v>64.013</v>
      </c>
      <c r="O2" s="1">
        <v>64.0612437</v>
      </c>
      <c r="P2" s="1">
        <v>63.957522</v>
      </c>
      <c r="Q2" s="1">
        <v>65.3196169</v>
      </c>
      <c r="R2" s="1">
        <v>67.2998464</v>
      </c>
      <c r="S2" s="1">
        <v>66.5268124</v>
      </c>
      <c r="T2" s="1">
        <v>66.1006509</v>
      </c>
      <c r="U2" s="1">
        <v>65.7994628</v>
      </c>
      <c r="V2" s="1">
        <v>65.3502229</v>
      </c>
      <c r="W2" s="1">
        <v>65.8480986</v>
      </c>
      <c r="X2" s="1">
        <v>66.0849675</v>
      </c>
      <c r="Y2" s="1">
        <v>65.111468</v>
      </c>
      <c r="Z2" s="1">
        <v>64.1840598</v>
      </c>
      <c r="AA2" s="1">
        <v>63.2422042</v>
      </c>
      <c r="AB2" s="1">
        <v>62.6449963</v>
      </c>
      <c r="AC2" s="1">
        <v>61.9659325</v>
      </c>
      <c r="AD2" s="1">
        <v>61.9212778</v>
      </c>
      <c r="AE2" s="1">
        <v>61.1964541</v>
      </c>
      <c r="AF2" s="1">
        <v>60.7487692</v>
      </c>
      <c r="AG2" s="1">
        <v>61.1318575</v>
      </c>
      <c r="AH2" s="1">
        <v>61.8286661</v>
      </c>
      <c r="AI2" s="1">
        <v>61.9722933</v>
      </c>
      <c r="AJ2" s="1">
        <v>61.5582597</v>
      </c>
      <c r="AK2" s="1">
        <v>60.154359</v>
      </c>
      <c r="AL2" s="1">
        <v>59.5122031</v>
      </c>
      <c r="AM2" s="1">
        <v>59.1555107</v>
      </c>
      <c r="AN2" s="1">
        <v>58.7077098</v>
      </c>
      <c r="AO2" s="1">
        <v>58.3937468</v>
      </c>
      <c r="AP2" s="1">
        <v>58.4524083</v>
      </c>
      <c r="AQ2" s="1">
        <v>58.6851284</v>
      </c>
      <c r="AR2" s="1">
        <v>58.849453</v>
      </c>
      <c r="AS2" s="1">
        <v>58.6351884</v>
      </c>
      <c r="AT2" s="1">
        <v>58.4592246</v>
      </c>
      <c r="AU2" s="1">
        <v>57.9719329</v>
      </c>
      <c r="AV2" s="1">
        <v>57.6752085</v>
      </c>
      <c r="AW2" s="1">
        <v>57.242982</v>
      </c>
      <c r="AX2" s="1">
        <v>56.8547308</v>
      </c>
      <c r="AY2" s="1">
        <v>57.0425616</v>
      </c>
    </row>
    <row r="3" spans="1:51" s="1" customFormat="1" ht="12.75">
      <c r="A3" s="1" t="s">
        <v>43</v>
      </c>
      <c r="B3" s="1" t="s">
        <v>1</v>
      </c>
      <c r="C3" s="1">
        <v>2.2307591</v>
      </c>
      <c r="D3" s="1">
        <v>1.9868182</v>
      </c>
      <c r="E3" s="1">
        <v>1.9183341</v>
      </c>
      <c r="F3" s="1">
        <v>1.936182</v>
      </c>
      <c r="G3" s="1">
        <v>1.8635965</v>
      </c>
      <c r="H3" s="1">
        <v>1.9704271</v>
      </c>
      <c r="I3" s="1">
        <v>2.0347591</v>
      </c>
      <c r="J3" s="1">
        <v>2.5883036</v>
      </c>
      <c r="K3" s="1">
        <v>2.6912519</v>
      </c>
      <c r="L3" s="1">
        <v>2.4161571</v>
      </c>
      <c r="M3" s="1">
        <v>2.33945</v>
      </c>
      <c r="N3" s="1">
        <v>2.5837342</v>
      </c>
      <c r="O3" s="1">
        <v>2.8406399</v>
      </c>
      <c r="P3" s="1">
        <v>2.6014664</v>
      </c>
      <c r="Q3" s="1">
        <v>2.7102594</v>
      </c>
      <c r="R3" s="1">
        <v>3.9155786</v>
      </c>
      <c r="S3" s="1">
        <v>4.5697564</v>
      </c>
      <c r="T3" s="1">
        <v>4.8943158</v>
      </c>
      <c r="U3" s="1">
        <v>5.1391855</v>
      </c>
      <c r="V3" s="1">
        <v>5.2768702</v>
      </c>
      <c r="W3" s="1">
        <v>5.7647019</v>
      </c>
      <c r="X3" s="1">
        <v>7.3102932</v>
      </c>
      <c r="Y3" s="1">
        <v>8.5037825</v>
      </c>
      <c r="Z3" s="1">
        <v>8.6094076</v>
      </c>
      <c r="AA3" s="1">
        <v>9.2016506</v>
      </c>
      <c r="AB3" s="1">
        <v>9.4021725</v>
      </c>
      <c r="AC3" s="1">
        <v>9.3394536</v>
      </c>
      <c r="AD3" s="1">
        <v>9.1508559</v>
      </c>
      <c r="AE3" s="1">
        <v>8.5516751</v>
      </c>
      <c r="AF3" s="1">
        <v>7.7895314</v>
      </c>
      <c r="AG3" s="1">
        <v>7.2586165</v>
      </c>
      <c r="AH3" s="1">
        <v>7.7</v>
      </c>
      <c r="AI3" s="1">
        <v>8.4</v>
      </c>
      <c r="AJ3" s="1">
        <v>10</v>
      </c>
      <c r="AK3" s="1">
        <v>10.4</v>
      </c>
      <c r="AL3" s="1">
        <v>10</v>
      </c>
      <c r="AM3" s="1">
        <v>10.1</v>
      </c>
      <c r="AN3" s="1">
        <v>9.8</v>
      </c>
      <c r="AO3" s="1">
        <v>9.3</v>
      </c>
      <c r="AP3" s="1">
        <v>8.5</v>
      </c>
      <c r="AQ3" s="1">
        <v>7.7</v>
      </c>
      <c r="AR3" s="1">
        <v>7.2</v>
      </c>
      <c r="AS3" s="1">
        <v>7.6</v>
      </c>
      <c r="AT3" s="1">
        <v>8</v>
      </c>
      <c r="AU3" s="1">
        <v>8.1</v>
      </c>
      <c r="AV3" s="1">
        <v>8.2</v>
      </c>
      <c r="AW3" s="1">
        <v>7.7</v>
      </c>
      <c r="AX3" s="1">
        <v>6.9</v>
      </c>
      <c r="AY3" s="1">
        <v>6.8</v>
      </c>
    </row>
    <row r="4" spans="1:52" ht="12.75">
      <c r="A4" t="s">
        <v>42</v>
      </c>
      <c r="B4" t="s">
        <v>4</v>
      </c>
      <c r="C4" s="1">
        <v>38.4988012</v>
      </c>
      <c r="D4" s="1">
        <v>40.5107727</v>
      </c>
      <c r="E4" s="1">
        <v>42.2500788</v>
      </c>
      <c r="F4" s="1">
        <v>44.1979935</v>
      </c>
      <c r="G4" s="1">
        <v>46.3629983</v>
      </c>
      <c r="H4" s="1">
        <v>48.0812661</v>
      </c>
      <c r="I4" s="1">
        <v>49.9246278</v>
      </c>
      <c r="J4" s="1">
        <v>51.7111865</v>
      </c>
      <c r="K4" s="1">
        <v>54.196243</v>
      </c>
      <c r="L4" s="1">
        <v>56.3688387</v>
      </c>
      <c r="M4" s="1">
        <v>59.6580065</v>
      </c>
      <c r="N4" s="1">
        <v>62.1629515</v>
      </c>
      <c r="O4" s="1">
        <v>64.8344042</v>
      </c>
      <c r="P4" s="1">
        <v>67.5676471</v>
      </c>
      <c r="Q4" s="1">
        <v>70.149613</v>
      </c>
      <c r="R4" s="1">
        <v>72.6373793</v>
      </c>
      <c r="S4" s="1">
        <v>75.0582202</v>
      </c>
      <c r="T4" s="1">
        <v>76.2952957</v>
      </c>
      <c r="U4" s="1">
        <v>77.7593648</v>
      </c>
      <c r="V4" s="1">
        <v>79.0498438</v>
      </c>
      <c r="W4" s="1">
        <v>80.3743829</v>
      </c>
      <c r="X4" s="1">
        <v>81.3814267</v>
      </c>
      <c r="Y4" s="1">
        <v>81.3955045</v>
      </c>
      <c r="Z4" s="1">
        <v>81.9267146</v>
      </c>
      <c r="AA4" s="1">
        <v>82.3573302</v>
      </c>
      <c r="AB4" s="1">
        <v>83.0291333</v>
      </c>
      <c r="AC4" s="1">
        <v>83.5940177</v>
      </c>
      <c r="AD4" s="1">
        <v>84.4534587</v>
      </c>
      <c r="AE4" s="1">
        <v>85.1078609</v>
      </c>
      <c r="AF4" s="1">
        <v>85.8546798</v>
      </c>
      <c r="AG4" s="1">
        <v>87.4474056</v>
      </c>
      <c r="AH4" s="1">
        <v>89.2057868</v>
      </c>
      <c r="AI4" s="1">
        <v>91.8651085</v>
      </c>
      <c r="AJ4" s="1">
        <v>92.6716439</v>
      </c>
      <c r="AK4" s="1">
        <v>93.3456029</v>
      </c>
      <c r="AL4" s="1">
        <v>94.1045641</v>
      </c>
      <c r="AM4" s="1">
        <v>94.9586196</v>
      </c>
      <c r="AN4" s="1">
        <v>95.9053782</v>
      </c>
      <c r="AO4" s="1">
        <v>96.5934854</v>
      </c>
      <c r="AP4" s="1">
        <v>98.0562014</v>
      </c>
      <c r="AQ4" s="1">
        <v>100</v>
      </c>
      <c r="AR4" s="1">
        <v>100.8680876</v>
      </c>
      <c r="AS4" s="1">
        <v>101.0754353</v>
      </c>
      <c r="AT4" s="1">
        <v>102.0228934</v>
      </c>
      <c r="AU4" s="1">
        <v>102.9119271</v>
      </c>
      <c r="AV4" s="1">
        <v>103.5199451</v>
      </c>
      <c r="AW4" s="1">
        <v>104.4311473</v>
      </c>
      <c r="AX4" s="1">
        <v>104.8530206</v>
      </c>
      <c r="AY4" s="1">
        <v>106.1047531</v>
      </c>
      <c r="AZ4" s="1">
        <v>107.4075195</v>
      </c>
    </row>
    <row r="5" spans="1:51" s="2" customFormat="1" ht="12.75">
      <c r="A5" s="2" t="s">
        <v>43</v>
      </c>
      <c r="B5" s="2" t="s">
        <v>2</v>
      </c>
      <c r="C5" s="2">
        <v>2616.8749095387493</v>
      </c>
      <c r="D5" s="2">
        <v>2752.8655181924646</v>
      </c>
      <c r="E5" s="2">
        <v>2877.1190710891315</v>
      </c>
      <c r="F5" s="2">
        <v>3007.5342664342384</v>
      </c>
      <c r="G5" s="2">
        <v>3187.459838760882</v>
      </c>
      <c r="H5" s="2">
        <v>3323.5398369642885</v>
      </c>
      <c r="I5" s="2">
        <v>3449.91795078616</v>
      </c>
      <c r="J5" s="2">
        <v>3566.3395239512142</v>
      </c>
      <c r="K5" s="2">
        <v>3748.753451882036</v>
      </c>
      <c r="L5" s="2">
        <v>3979.823359005492</v>
      </c>
      <c r="M5" s="2">
        <v>4175.815143768968</v>
      </c>
      <c r="N5" s="2">
        <v>4312.900254699708</v>
      </c>
      <c r="O5" s="2">
        <v>4503.602464830912</v>
      </c>
      <c r="P5" s="2">
        <v>4768.931436579974</v>
      </c>
      <c r="Q5" s="2">
        <v>4874.894432431229</v>
      </c>
      <c r="R5" s="2">
        <v>4853.32036855474</v>
      </c>
      <c r="S5" s="2">
        <v>5070.005834071589</v>
      </c>
      <c r="T5" s="2">
        <v>5206.449626953969</v>
      </c>
      <c r="U5" s="2">
        <v>5359.304717511521</v>
      </c>
      <c r="V5" s="2">
        <v>5554.600095318105</v>
      </c>
      <c r="W5" s="2">
        <v>5633.033188691394</v>
      </c>
      <c r="X5" s="2">
        <v>5641.719566211908</v>
      </c>
      <c r="Y5" s="2">
        <v>5699.532777180985</v>
      </c>
      <c r="Z5" s="2">
        <v>5799.992079246058</v>
      </c>
      <c r="AA5" s="2">
        <v>5945.132643782638</v>
      </c>
      <c r="AB5" s="2">
        <v>6095.881882855619</v>
      </c>
      <c r="AC5" s="2">
        <v>6268.066943827079</v>
      </c>
      <c r="AD5" s="2">
        <v>6441.186437416815</v>
      </c>
      <c r="AE5" s="2">
        <v>6711.376745490329</v>
      </c>
      <c r="AF5" s="2">
        <v>6955.494408628506</v>
      </c>
      <c r="AG5" s="2">
        <v>7160.1995956600795</v>
      </c>
      <c r="AH5" s="2">
        <v>7151.57</v>
      </c>
      <c r="AI5" s="2">
        <v>7234.77</v>
      </c>
      <c r="AJ5" s="2">
        <v>7209.6</v>
      </c>
      <c r="AK5" s="2">
        <v>7414.1</v>
      </c>
      <c r="AL5" s="2">
        <v>7601.6</v>
      </c>
      <c r="AM5" s="2">
        <v>7729.39</v>
      </c>
      <c r="AN5" s="2">
        <v>7932.73</v>
      </c>
      <c r="AO5" s="2">
        <v>8163.54</v>
      </c>
      <c r="AP5" s="2">
        <v>8411.35</v>
      </c>
      <c r="AQ5" s="2">
        <v>8733.91</v>
      </c>
      <c r="AR5" s="2">
        <v>8905.14</v>
      </c>
      <c r="AS5" s="2">
        <v>9002.57</v>
      </c>
      <c r="AT5" s="2">
        <v>9107.49</v>
      </c>
      <c r="AU5" s="2">
        <v>9315.77</v>
      </c>
      <c r="AV5" s="2">
        <v>9466.97</v>
      </c>
      <c r="AW5" s="2">
        <v>9734.46</v>
      </c>
      <c r="AX5" s="2">
        <v>9997.82</v>
      </c>
      <c r="AY5" s="2">
        <v>10220.96</v>
      </c>
    </row>
    <row r="6" spans="1:52" ht="12.75">
      <c r="A6" t="s">
        <v>43</v>
      </c>
      <c r="B6" t="s">
        <v>3</v>
      </c>
      <c r="C6" s="1">
        <v>19.20864</v>
      </c>
      <c r="D6" s="1">
        <v>20.04805</v>
      </c>
      <c r="E6" s="1">
        <v>20.88778</v>
      </c>
      <c r="F6" s="1">
        <v>21.81829</v>
      </c>
      <c r="G6" s="1">
        <v>23.01745</v>
      </c>
      <c r="H6" s="1">
        <v>23.94609</v>
      </c>
      <c r="I6" s="1">
        <v>24.85511</v>
      </c>
      <c r="J6" s="1">
        <v>25.9036</v>
      </c>
      <c r="K6" s="1">
        <v>27.25621</v>
      </c>
      <c r="L6" s="1">
        <v>28.68119</v>
      </c>
      <c r="M6" s="1">
        <v>29.86395</v>
      </c>
      <c r="N6" s="1">
        <v>30.78962</v>
      </c>
      <c r="O6" s="1">
        <v>32.09301</v>
      </c>
      <c r="P6" s="1">
        <v>33.49604</v>
      </c>
      <c r="Q6" s="1">
        <v>34.05757</v>
      </c>
      <c r="R6" s="1">
        <v>34.2067</v>
      </c>
      <c r="S6" s="1">
        <v>35.71464</v>
      </c>
      <c r="T6" s="1">
        <v>36.55921</v>
      </c>
      <c r="U6" s="1">
        <v>37.47589</v>
      </c>
      <c r="V6" s="1">
        <v>38.42046</v>
      </c>
      <c r="W6" s="1">
        <v>38.82691</v>
      </c>
      <c r="X6" s="1">
        <v>39.20358</v>
      </c>
      <c r="Y6" s="1">
        <v>39.88219</v>
      </c>
      <c r="Z6" s="1">
        <v>40.75829</v>
      </c>
      <c r="AA6" s="1">
        <v>41.64317</v>
      </c>
      <c r="AB6" s="1">
        <v>42.44917</v>
      </c>
      <c r="AC6" s="1">
        <v>43.27868</v>
      </c>
      <c r="AD6" s="1">
        <v>43.80288</v>
      </c>
      <c r="AE6" s="1">
        <v>44.76875</v>
      </c>
      <c r="AF6" s="1">
        <v>45.61249</v>
      </c>
      <c r="AG6" s="1">
        <v>46.21172</v>
      </c>
      <c r="AH6" s="1">
        <v>46.62449</v>
      </c>
      <c r="AI6" s="1">
        <v>47.85368</v>
      </c>
      <c r="AJ6" s="1">
        <v>48.60683</v>
      </c>
      <c r="AK6" s="1">
        <v>50.10917</v>
      </c>
      <c r="AL6" s="1">
        <v>51.12026</v>
      </c>
      <c r="AM6" s="1">
        <v>51.86603</v>
      </c>
      <c r="AN6" s="1">
        <v>52.86488</v>
      </c>
      <c r="AO6" s="1">
        <v>53.59856</v>
      </c>
      <c r="AP6" s="1">
        <v>54.38512</v>
      </c>
      <c r="AQ6" s="1">
        <v>55.38476</v>
      </c>
      <c r="AR6" s="1">
        <v>55.7397</v>
      </c>
      <c r="AS6" s="1">
        <v>56.0574</v>
      </c>
      <c r="AT6" s="1">
        <v>56.62798</v>
      </c>
      <c r="AU6" s="1">
        <v>57.61414</v>
      </c>
      <c r="AV6" s="1">
        <v>58.19691</v>
      </c>
      <c r="AW6" s="1">
        <v>59.10244</v>
      </c>
      <c r="AX6" s="1">
        <v>59.90567</v>
      </c>
      <c r="AY6" s="1">
        <v>60.71415</v>
      </c>
      <c r="AZ6" s="1">
        <v>61.57015</v>
      </c>
    </row>
    <row r="8" spans="3:8" ht="12.75">
      <c r="C8" s="1">
        <v>19.20864</v>
      </c>
      <c r="D8" s="1">
        <v>20.04805</v>
      </c>
      <c r="E8" s="1">
        <v>20.88778</v>
      </c>
      <c r="F8" s="1">
        <v>21.81829</v>
      </c>
      <c r="G8" s="1">
        <v>23.01745</v>
      </c>
      <c r="H8" s="1">
        <v>23.94609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B-15</dc:creator>
  <cp:keywords/>
  <dc:description/>
  <cp:lastModifiedBy>B-15</cp:lastModifiedBy>
  <dcterms:created xsi:type="dcterms:W3CDTF">2009-01-19T13:58:32Z</dcterms:created>
  <dcterms:modified xsi:type="dcterms:W3CDTF">2009-01-19T16:32:29Z</dcterms:modified>
  <cp:category/>
  <cp:version/>
  <cp:contentType/>
  <cp:contentStatus/>
</cp:coreProperties>
</file>